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ajanson/Desktop/"/>
    </mc:Choice>
  </mc:AlternateContent>
  <xr:revisionPtr revIDLastSave="0" documentId="13_ncr:1_{39A24FBB-2F5F-284E-B804-61DF10CAF7A7}" xr6:coauthVersionLast="36" xr6:coauthVersionMax="36" xr10:uidLastSave="{00000000-0000-0000-0000-000000000000}"/>
  <bookViews>
    <workbookView xWindow="2180" yWindow="1080" windowWidth="24360" windowHeight="14880" activeTab="2" xr2:uid="{00000000-000D-0000-FFFF-FFFF00000000}"/>
  </bookViews>
  <sheets>
    <sheet name="SectionA" sheetId="1" r:id="rId1"/>
    <sheet name="SectionB" sheetId="2" r:id="rId2"/>
    <sheet name="SectionC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3" i="2"/>
  <c r="W19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3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C27" i="3"/>
  <c r="C26" i="3"/>
  <c r="C25" i="3"/>
  <c r="W2" i="3"/>
  <c r="V24" i="3"/>
  <c r="V23" i="3"/>
  <c r="V22" i="3"/>
  <c r="V21" i="3"/>
  <c r="V20" i="3"/>
  <c r="U24" i="3"/>
  <c r="U23" i="3"/>
  <c r="U22" i="3"/>
  <c r="U21" i="3"/>
  <c r="U20" i="3"/>
  <c r="T24" i="3"/>
  <c r="T23" i="3"/>
  <c r="T22" i="3"/>
  <c r="T21" i="3"/>
  <c r="T20" i="3"/>
  <c r="S24" i="3"/>
  <c r="S23" i="3"/>
  <c r="S22" i="3"/>
  <c r="S21" i="3"/>
  <c r="S20" i="3"/>
  <c r="R24" i="3"/>
  <c r="R23" i="3"/>
  <c r="R22" i="3"/>
  <c r="R21" i="3"/>
  <c r="R20" i="3"/>
  <c r="Q24" i="3"/>
  <c r="Q23" i="3"/>
  <c r="Q22" i="3"/>
  <c r="Q21" i="3"/>
  <c r="Q20" i="3"/>
  <c r="P24" i="3"/>
  <c r="P23" i="3"/>
  <c r="P22" i="3"/>
  <c r="P21" i="3"/>
  <c r="P20" i="3"/>
  <c r="O24" i="3"/>
  <c r="O23" i="3"/>
  <c r="O22" i="3"/>
  <c r="O21" i="3"/>
  <c r="O20" i="3"/>
  <c r="N24" i="3"/>
  <c r="N23" i="3"/>
  <c r="N22" i="3"/>
  <c r="N21" i="3"/>
  <c r="N20" i="3"/>
  <c r="M24" i="3"/>
  <c r="L24" i="3"/>
  <c r="K24" i="3"/>
  <c r="J24" i="3"/>
  <c r="I24" i="3"/>
  <c r="H24" i="3"/>
  <c r="G24" i="3"/>
  <c r="F24" i="3"/>
  <c r="E24" i="3"/>
  <c r="D24" i="3"/>
  <c r="C24" i="3"/>
  <c r="M23" i="3"/>
  <c r="L23" i="3"/>
  <c r="K23" i="3"/>
  <c r="J23" i="3"/>
  <c r="I23" i="3"/>
  <c r="H23" i="3"/>
  <c r="G23" i="3"/>
  <c r="F23" i="3"/>
  <c r="E23" i="3"/>
  <c r="D23" i="3"/>
  <c r="C23" i="3"/>
  <c r="M22" i="3"/>
  <c r="L22" i="3"/>
  <c r="K22" i="3"/>
  <c r="J22" i="3"/>
  <c r="I22" i="3"/>
  <c r="H22" i="3"/>
  <c r="G22" i="3"/>
  <c r="F22" i="3"/>
  <c r="E22" i="3"/>
  <c r="D22" i="3"/>
  <c r="C22" i="3"/>
  <c r="M21" i="3"/>
  <c r="L21" i="3"/>
  <c r="K21" i="3"/>
  <c r="J21" i="3"/>
  <c r="I21" i="3"/>
  <c r="H21" i="3"/>
  <c r="G21" i="3"/>
  <c r="F21" i="3"/>
  <c r="E21" i="3"/>
  <c r="D21" i="3"/>
  <c r="C21" i="3"/>
  <c r="M20" i="3"/>
  <c r="L20" i="3"/>
  <c r="K20" i="3"/>
  <c r="J20" i="3"/>
  <c r="I20" i="3"/>
  <c r="H20" i="3"/>
  <c r="G20" i="3"/>
  <c r="F20" i="3"/>
  <c r="E20" i="3"/>
  <c r="D20" i="3"/>
  <c r="C20" i="3"/>
  <c r="H24" i="2"/>
  <c r="I24" i="2"/>
  <c r="J24" i="2"/>
  <c r="K24" i="2"/>
  <c r="L24" i="2"/>
  <c r="M24" i="2"/>
  <c r="H23" i="2"/>
  <c r="I23" i="2"/>
  <c r="J23" i="2"/>
  <c r="K23" i="2"/>
  <c r="L23" i="2"/>
  <c r="M23" i="2"/>
  <c r="H22" i="2"/>
  <c r="I22" i="2"/>
  <c r="J22" i="2"/>
  <c r="K22" i="2"/>
  <c r="L22" i="2"/>
  <c r="M22" i="2"/>
  <c r="H21" i="2"/>
  <c r="I21" i="2"/>
  <c r="J21" i="2"/>
  <c r="K21" i="2"/>
  <c r="L21" i="2"/>
  <c r="M21" i="2"/>
  <c r="H20" i="2"/>
  <c r="I20" i="2"/>
  <c r="J20" i="2"/>
  <c r="K20" i="2"/>
  <c r="L20" i="2"/>
  <c r="M20" i="2"/>
  <c r="C24" i="2"/>
  <c r="D24" i="2"/>
  <c r="E24" i="2"/>
  <c r="F24" i="2"/>
  <c r="C23" i="2"/>
  <c r="D23" i="2"/>
  <c r="E23" i="2"/>
  <c r="F23" i="2"/>
  <c r="C20" i="2"/>
  <c r="D20" i="2"/>
  <c r="E20" i="2"/>
  <c r="F20" i="2"/>
  <c r="C22" i="2"/>
  <c r="D22" i="2"/>
  <c r="E22" i="2"/>
  <c r="F22" i="2"/>
  <c r="C21" i="2"/>
  <c r="D21" i="2"/>
  <c r="E21" i="2"/>
  <c r="F21" i="2"/>
  <c r="G20" i="2"/>
  <c r="G21" i="2"/>
  <c r="G22" i="2"/>
  <c r="G23" i="2"/>
  <c r="G24" i="2"/>
  <c r="N2" i="2"/>
  <c r="W19" i="1" l="1"/>
  <c r="R23" i="1" l="1"/>
  <c r="S23" i="1"/>
  <c r="T23" i="1"/>
  <c r="U23" i="1"/>
  <c r="V23" i="1"/>
  <c r="R22" i="1"/>
  <c r="S22" i="1"/>
  <c r="T22" i="1"/>
  <c r="U22" i="1"/>
  <c r="V22" i="1"/>
  <c r="R21" i="1"/>
  <c r="S21" i="1"/>
  <c r="T21" i="1"/>
  <c r="U21" i="1"/>
  <c r="V21" i="1"/>
  <c r="R20" i="1"/>
  <c r="S20" i="1"/>
  <c r="T20" i="1"/>
  <c r="U20" i="1"/>
  <c r="V20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D20" i="1"/>
  <c r="C23" i="1"/>
  <c r="C22" i="1"/>
  <c r="C21" i="1"/>
  <c r="C20" i="1"/>
</calcChain>
</file>

<file path=xl/sharedStrings.xml><?xml version="1.0" encoding="utf-8"?>
<sst xmlns="http://schemas.openxmlformats.org/spreadsheetml/2006/main" count="183" uniqueCount="48">
  <si>
    <t>First name</t>
  </si>
  <si>
    <t>Surname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</si>
  <si>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</si>
  <si>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</si>
  <si>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</si>
  <si>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</si>
  <si>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</si>
  <si>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</si>
  <si>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</si>
  <si>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</si>
  <si>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</si>
  <si>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</si>
  <si>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</si>
  <si>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</si>
  <si>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</si>
  <si>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</si>
  <si>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</si>
  <si>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</si>
  <si>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</si>
  <si>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</si>
  <si>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</si>
  <si>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</si>
  <si>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A</t>
  </si>
  <si>
    <t>D</t>
  </si>
  <si>
    <t>C</t>
  </si>
  <si>
    <t>B</t>
  </si>
  <si>
    <t>Count</t>
  </si>
  <si>
    <t>Answer:</t>
  </si>
  <si>
    <t>Total</t>
  </si>
  <si>
    <t>PSM</t>
  </si>
  <si>
    <t>Key Knowledge dot point:</t>
  </si>
  <si>
    <t>Q2a</t>
  </si>
  <si>
    <t>Q2b</t>
  </si>
  <si>
    <t>Q2c</t>
  </si>
  <si>
    <t>Q5a</t>
  </si>
  <si>
    <t>Q5b</t>
  </si>
  <si>
    <t>Q7a</t>
  </si>
  <si>
    <t>Q7b</t>
  </si>
  <si>
    <t>3.10</t>
  </si>
  <si>
    <t>Q3a</t>
  </si>
  <si>
    <t>Q3b</t>
  </si>
  <si>
    <t>Q4a</t>
  </si>
  <si>
    <t>Q4b</t>
  </si>
  <si>
    <t>Q10a</t>
  </si>
  <si>
    <t>Q10b</t>
  </si>
  <si>
    <t xml:space="preserve">Place names </t>
  </si>
  <si>
    <t>here</t>
  </si>
  <si>
    <t>Place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</si>
</sst>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quotePrefix="1"/>
    <xf numFmtId="0" fontId="2" fillId="0" borderId="0" xfId="0" applyFont="1" applyAlignment="1">
      <alignment horizontal="center"/>
    </xf>
    <xf numFmtId="9" fontId="3" fillId="0" borderId="0" xfId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9" fontId="3" fillId="0" borderId="0" xfId="1" applyFont="1" applyFill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21"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zoomScale="125" zoomScaleNormal="125" workbookViewId="0">
      <selection activeCell="B4" sqref="B4"/>
    </sheetView>
  </sheetViews>
  <sheetFormatPr baseColWidth="10" defaultColWidth="8.83203125" defaultRowHeight="15" x14ac:dyDescent="0.2"/>
  <cols>
    <col min="1" max="1" width="9.6640625" bestFit="1" customWidth="1"/>
    <col min="2" max="2" width="17.83203125" customWidth="1"/>
    <col min="3" max="17" width="4.33203125" bestFit="1" customWidth="1"/>
    <col min="18" max="18" width="4.5" bestFit="1" customWidth="1"/>
    <col min="19" max="22" width="4.33203125" bestFit="1" customWidth="1"/>
  </cols>
  <sheetData>
    <row r="1" spans="1:23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28</v>
      </c>
    </row>
    <row r="2" spans="1:23" s="1" customFormat="1" x14ac:dyDescent="0.2">
      <c r="A2" s="6" t="s">
        <v>27</v>
      </c>
      <c r="B2" s="6"/>
      <c r="C2" s="1" t="s">
        <v>24</v>
      </c>
      <c r="D2" s="1" t="s">
        <v>23</v>
      </c>
      <c r="E2" s="1" t="s">
        <v>25</v>
      </c>
      <c r="F2" s="1" t="s">
        <v>25</v>
      </c>
      <c r="G2" s="1" t="s">
        <v>24</v>
      </c>
      <c r="H2" s="1" t="s">
        <v>24</v>
      </c>
      <c r="I2" s="1" t="s">
        <v>24</v>
      </c>
      <c r="J2" s="1" t="s">
        <v>22</v>
      </c>
      <c r="K2" s="1" t="s">
        <v>22</v>
      </c>
      <c r="L2" s="1" t="s">
        <v>24</v>
      </c>
      <c r="M2" s="1" t="s">
        <v>25</v>
      </c>
      <c r="N2" s="1" t="s">
        <v>25</v>
      </c>
      <c r="O2" s="1" t="s">
        <v>23</v>
      </c>
      <c r="P2" s="1" t="s">
        <v>22</v>
      </c>
      <c r="Q2" s="1" t="s">
        <v>25</v>
      </c>
      <c r="R2" s="1" t="s">
        <v>25</v>
      </c>
      <c r="S2" s="1" t="s">
        <v>25</v>
      </c>
      <c r="T2" s="1" t="s">
        <v>23</v>
      </c>
      <c r="U2" s="1" t="s">
        <v>24</v>
      </c>
      <c r="V2" s="1" t="s">
        <v>25</v>
      </c>
    </row>
    <row r="3" spans="1:23" x14ac:dyDescent="0.2">
      <c r="A3" t="s">
        <v>47</v>
      </c>
      <c r="B3" t="s">
        <v>46</v>
      </c>
      <c r="C3" t="s">
        <v>22</v>
      </c>
      <c r="D3" t="s">
        <v>22</v>
      </c>
      <c r="E3" t="s">
        <v>22</v>
      </c>
      <c r="F3" t="s">
        <v>22</v>
      </c>
      <c r="G3" t="s">
        <v>22</v>
      </c>
      <c r="H3" t="s">
        <v>22</v>
      </c>
      <c r="I3" t="s">
        <v>22</v>
      </c>
      <c r="J3" t="s">
        <v>22</v>
      </c>
      <c r="K3" t="s">
        <v>22</v>
      </c>
      <c r="L3" t="s">
        <v>22</v>
      </c>
      <c r="M3" t="s">
        <v>22</v>
      </c>
      <c r="N3" t="s">
        <v>22</v>
      </c>
      <c r="O3" t="s">
        <v>22</v>
      </c>
      <c r="P3" t="s">
        <v>22</v>
      </c>
      <c r="Q3" t="s">
        <v>22</v>
      </c>
      <c r="R3" t="s">
        <v>22</v>
      </c>
      <c r="S3" t="s">
        <v>22</v>
      </c>
      <c r="T3" t="s">
        <v>22</v>
      </c>
      <c r="U3" t="s">
        <v>22</v>
      </c>
      <c r="V3" t="s">
        <v>22</v>
      </c>
      <c r="W3">
        <v>10</v>
      </c>
    </row>
    <row r="4" spans="1:23" x14ac:dyDescent="0.2">
      <c r="C4" t="s">
        <v>25</v>
      </c>
      <c r="D4" t="s">
        <v>25</v>
      </c>
      <c r="E4" t="s">
        <v>25</v>
      </c>
      <c r="F4" t="s">
        <v>25</v>
      </c>
      <c r="G4" t="s">
        <v>25</v>
      </c>
      <c r="H4" t="s">
        <v>25</v>
      </c>
      <c r="I4" t="s">
        <v>25</v>
      </c>
      <c r="J4" t="s">
        <v>25</v>
      </c>
      <c r="K4" t="s">
        <v>25</v>
      </c>
      <c r="L4" t="s">
        <v>25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25</v>
      </c>
    </row>
    <row r="5" spans="1:23" x14ac:dyDescent="0.2">
      <c r="C5" t="s">
        <v>24</v>
      </c>
      <c r="D5" t="s">
        <v>24</v>
      </c>
      <c r="E5" t="s">
        <v>24</v>
      </c>
      <c r="F5" t="s">
        <v>24</v>
      </c>
      <c r="G5" t="s">
        <v>24</v>
      </c>
      <c r="H5" t="s">
        <v>24</v>
      </c>
      <c r="I5" t="s">
        <v>24</v>
      </c>
      <c r="J5" t="s">
        <v>24</v>
      </c>
      <c r="K5" t="s">
        <v>24</v>
      </c>
      <c r="L5" t="s">
        <v>24</v>
      </c>
      <c r="M5" t="s">
        <v>24</v>
      </c>
      <c r="N5" t="s">
        <v>24</v>
      </c>
      <c r="O5" t="s">
        <v>24</v>
      </c>
      <c r="P5" t="s">
        <v>24</v>
      </c>
      <c r="Q5" t="s">
        <v>24</v>
      </c>
      <c r="R5" t="s">
        <v>24</v>
      </c>
      <c r="S5" t="s">
        <v>24</v>
      </c>
      <c r="T5" t="s">
        <v>24</v>
      </c>
      <c r="U5" t="s">
        <v>24</v>
      </c>
      <c r="V5" t="s">
        <v>24</v>
      </c>
    </row>
    <row r="6" spans="1:23" x14ac:dyDescent="0.2">
      <c r="C6" t="s">
        <v>23</v>
      </c>
      <c r="D6" t="s">
        <v>23</v>
      </c>
      <c r="E6" t="s">
        <v>23</v>
      </c>
      <c r="F6" t="s">
        <v>23</v>
      </c>
      <c r="G6" t="s">
        <v>23</v>
      </c>
      <c r="H6" t="s">
        <v>23</v>
      </c>
      <c r="I6" t="s">
        <v>23</v>
      </c>
      <c r="J6" t="s">
        <v>23</v>
      </c>
      <c r="K6" t="s">
        <v>23</v>
      </c>
      <c r="L6" t="s">
        <v>23</v>
      </c>
      <c r="M6" t="s">
        <v>23</v>
      </c>
      <c r="N6" t="s">
        <v>23</v>
      </c>
      <c r="O6" t="s">
        <v>23</v>
      </c>
      <c r="P6" t="s">
        <v>23</v>
      </c>
      <c r="Q6" t="s">
        <v>23</v>
      </c>
      <c r="R6" t="s">
        <v>23</v>
      </c>
      <c r="S6" t="s">
        <v>23</v>
      </c>
      <c r="T6" t="s">
        <v>23</v>
      </c>
      <c r="U6" t="s">
        <v>23</v>
      </c>
      <c r="V6" t="s">
        <v>23</v>
      </c>
    </row>
    <row r="7" spans="1:23" x14ac:dyDescent="0.2">
      <c r="B7" s="3"/>
    </row>
    <row r="11" spans="1:23" x14ac:dyDescent="0.2">
      <c r="B11" s="3"/>
    </row>
    <row r="12" spans="1:23" x14ac:dyDescent="0.2">
      <c r="B12" s="3"/>
    </row>
    <row r="18" spans="1:23" s="7" customFormat="1" x14ac:dyDescent="0.2">
      <c r="A18" s="8" t="s">
        <v>30</v>
      </c>
      <c r="B18" s="8"/>
      <c r="C18" s="7">
        <v>2.17</v>
      </c>
      <c r="D18" s="7" t="s">
        <v>29</v>
      </c>
      <c r="E18" s="7">
        <v>4.9000000000000004</v>
      </c>
      <c r="F18" s="7">
        <v>1.1000000000000001</v>
      </c>
      <c r="G18" s="7">
        <v>1.1299999999999999</v>
      </c>
      <c r="H18" s="7">
        <v>3.3</v>
      </c>
      <c r="I18" s="7">
        <v>1.8</v>
      </c>
      <c r="J18" s="7">
        <v>2.9</v>
      </c>
      <c r="K18" s="7">
        <v>3.8</v>
      </c>
      <c r="L18" s="7">
        <v>4.5</v>
      </c>
      <c r="M18" s="7">
        <v>2.2000000000000002</v>
      </c>
      <c r="N18" s="7">
        <v>1.1000000000000001</v>
      </c>
      <c r="O18" s="7">
        <v>1.8</v>
      </c>
      <c r="P18" s="7">
        <v>1.8</v>
      </c>
      <c r="Q18" s="7">
        <v>2.9</v>
      </c>
      <c r="R18" s="7">
        <v>4.5</v>
      </c>
      <c r="S18" s="7">
        <v>1.7</v>
      </c>
      <c r="T18" s="7">
        <v>3.6</v>
      </c>
      <c r="U18" s="7">
        <v>2.14</v>
      </c>
      <c r="V18" s="7">
        <v>2.6</v>
      </c>
    </row>
    <row r="19" spans="1:23" x14ac:dyDescent="0.2">
      <c r="W19">
        <f>AVERAGE(W3:W17)</f>
        <v>10</v>
      </c>
    </row>
    <row r="20" spans="1:23" x14ac:dyDescent="0.2">
      <c r="A20" t="s">
        <v>26</v>
      </c>
      <c r="B20" t="s">
        <v>22</v>
      </c>
      <c r="C20" s="5">
        <f>COUNTIF(C$3:C$17,"A")/$A$21</f>
        <v>6.6666666666666666E-2</v>
      </c>
      <c r="D20" s="5">
        <f>COUNTIF(D$3:D$17,"A")/$A$21</f>
        <v>6.6666666666666666E-2</v>
      </c>
      <c r="E20" s="5">
        <f>COUNTIF(E$3:E$17,"A")/$A$21</f>
        <v>6.6666666666666666E-2</v>
      </c>
      <c r="F20" s="5">
        <f>COUNTIF(F$3:F$17,"A")/$A$21</f>
        <v>6.6666666666666666E-2</v>
      </c>
      <c r="G20" s="5">
        <f>COUNTIF(G$3:G$17,"A")/$A$21</f>
        <v>6.6666666666666666E-2</v>
      </c>
      <c r="H20" s="5">
        <f>COUNTIF(H$3:H$17,"A")/$A$21</f>
        <v>6.6666666666666666E-2</v>
      </c>
      <c r="I20" s="5">
        <f>COUNTIF(I$3:I$17,"A")/$A$21</f>
        <v>6.6666666666666666E-2</v>
      </c>
      <c r="J20" s="5">
        <f>COUNTIF(J$3:J$17,"A")/$A$21</f>
        <v>6.6666666666666666E-2</v>
      </c>
      <c r="K20" s="5">
        <f>COUNTIF(K$3:K$17,"A")/$A$21</f>
        <v>6.6666666666666666E-2</v>
      </c>
      <c r="L20" s="5">
        <f>COUNTIF(L$3:L$17,"A")/$A$21</f>
        <v>6.6666666666666666E-2</v>
      </c>
      <c r="M20" s="5">
        <f>COUNTIF(M$3:M$17,"A")/$A$21</f>
        <v>6.6666666666666666E-2</v>
      </c>
      <c r="N20" s="5">
        <f>COUNTIF(N$3:N$17,"A")/$A$21</f>
        <v>6.6666666666666666E-2</v>
      </c>
      <c r="O20" s="5">
        <f>COUNTIF(O$3:O$17,"A")/$A$21</f>
        <v>6.6666666666666666E-2</v>
      </c>
      <c r="P20" s="5">
        <f>COUNTIF(P$3:P$17,"A")/$A$21</f>
        <v>6.6666666666666666E-2</v>
      </c>
      <c r="Q20" s="5">
        <f>COUNTIF(Q$3:Q$17,"A")/$A$21</f>
        <v>6.6666666666666666E-2</v>
      </c>
      <c r="R20" s="5">
        <f>COUNTIF(R$3:R$17,"A")/$A$21</f>
        <v>6.6666666666666666E-2</v>
      </c>
      <c r="S20" s="5">
        <f>COUNTIF(S$3:S$17,"A")/$A$21</f>
        <v>6.6666666666666666E-2</v>
      </c>
      <c r="T20" s="5">
        <f>COUNTIF(T$3:T$17,"A")/$A$21</f>
        <v>6.6666666666666666E-2</v>
      </c>
      <c r="U20" s="5">
        <f>COUNTIF(U$3:U$17,"A")/$A$21</f>
        <v>6.6666666666666666E-2</v>
      </c>
      <c r="V20" s="5">
        <f>COUNTIF(V$3:V$17,"A")/$A$21</f>
        <v>6.6666666666666666E-2</v>
      </c>
    </row>
    <row r="21" spans="1:23" x14ac:dyDescent="0.2">
      <c r="A21" s="2">
        <v>15</v>
      </c>
      <c r="B21" t="s">
        <v>25</v>
      </c>
      <c r="C21" s="5">
        <f>COUNTIF(C$3:C$17,"B")/$A$21</f>
        <v>6.6666666666666666E-2</v>
      </c>
      <c r="D21" s="5">
        <f>COUNTIF(D$3:D$17,"B")/$A$21</f>
        <v>6.6666666666666666E-2</v>
      </c>
      <c r="E21" s="5">
        <f>COUNTIF(E$3:E$17,"B")/$A$21</f>
        <v>6.6666666666666666E-2</v>
      </c>
      <c r="F21" s="5">
        <f>COUNTIF(F$3:F$17,"B")/$A$21</f>
        <v>6.6666666666666666E-2</v>
      </c>
      <c r="G21" s="5">
        <f>COUNTIF(G$3:G$17,"B")/$A$21</f>
        <v>6.6666666666666666E-2</v>
      </c>
      <c r="H21" s="5">
        <f>COUNTIF(H$3:H$17,"B")/$A$21</f>
        <v>6.6666666666666666E-2</v>
      </c>
      <c r="I21" s="5">
        <f>COUNTIF(I$3:I$17,"B")/$A$21</f>
        <v>6.6666666666666666E-2</v>
      </c>
      <c r="J21" s="5">
        <f>COUNTIF(J$3:J$17,"B")/$A$21</f>
        <v>6.6666666666666666E-2</v>
      </c>
      <c r="K21" s="5">
        <f>COUNTIF(K$3:K$17,"B")/$A$21</f>
        <v>6.6666666666666666E-2</v>
      </c>
      <c r="L21" s="5">
        <f>COUNTIF(L$3:L$17,"B")/$A$21</f>
        <v>6.6666666666666666E-2</v>
      </c>
      <c r="M21" s="5">
        <f>COUNTIF(M$3:M$17,"B")/$A$21</f>
        <v>6.6666666666666666E-2</v>
      </c>
      <c r="N21" s="5">
        <f>COUNTIF(N$3:N$17,"B")/$A$21</f>
        <v>6.6666666666666666E-2</v>
      </c>
      <c r="O21" s="5">
        <f>COUNTIF(O$3:O$17,"B")/$A$21</f>
        <v>6.6666666666666666E-2</v>
      </c>
      <c r="P21" s="5">
        <f>COUNTIF(P$3:P$17,"B")/$A$21</f>
        <v>6.6666666666666666E-2</v>
      </c>
      <c r="Q21" s="5">
        <f>COUNTIF(Q$3:Q$17,"B")/$A$21</f>
        <v>6.6666666666666666E-2</v>
      </c>
      <c r="R21" s="5">
        <f>COUNTIF(R$3:R$17,"B")/$A$21</f>
        <v>6.6666666666666666E-2</v>
      </c>
      <c r="S21" s="5">
        <f>COUNTIF(S$3:S$17,"B")/$A$21</f>
        <v>6.6666666666666666E-2</v>
      </c>
      <c r="T21" s="5">
        <f>COUNTIF(T$3:T$17,"B")/$A$21</f>
        <v>6.6666666666666666E-2</v>
      </c>
      <c r="U21" s="5">
        <f>COUNTIF(U$3:U$17,"B")/$A$21</f>
        <v>6.6666666666666666E-2</v>
      </c>
      <c r="V21" s="5">
        <f>COUNTIF(V$3:V$17,"B")/$A$21</f>
        <v>6.6666666666666666E-2</v>
      </c>
    </row>
    <row r="22" spans="1:23" x14ac:dyDescent="0.2">
      <c r="B22" t="s">
        <v>24</v>
      </c>
      <c r="C22" s="5">
        <f>COUNTIF(C$3:C$17,"C")/$A$21</f>
        <v>6.6666666666666666E-2</v>
      </c>
      <c r="D22" s="5">
        <f>COUNTIF(D$3:D$17,"C")/$A$21</f>
        <v>6.6666666666666666E-2</v>
      </c>
      <c r="E22" s="5">
        <f>COUNTIF(E$3:E$17,"C")/$A$21</f>
        <v>6.6666666666666666E-2</v>
      </c>
      <c r="F22" s="5">
        <f>COUNTIF(F$3:F$17,"C")/$A$21</f>
        <v>6.6666666666666666E-2</v>
      </c>
      <c r="G22" s="5">
        <f>COUNTIF(G$3:G$17,"C")/$A$21</f>
        <v>6.6666666666666666E-2</v>
      </c>
      <c r="H22" s="5">
        <f>COUNTIF(H$3:H$17,"C")/$A$21</f>
        <v>6.6666666666666666E-2</v>
      </c>
      <c r="I22" s="5">
        <f>COUNTIF(I$3:I$17,"C")/$A$21</f>
        <v>6.6666666666666666E-2</v>
      </c>
      <c r="J22" s="5">
        <f>COUNTIF(J$3:J$17,"C")/$A$21</f>
        <v>6.6666666666666666E-2</v>
      </c>
      <c r="K22" s="5">
        <f>COUNTIF(K$3:K$17,"C")/$A$21</f>
        <v>6.6666666666666666E-2</v>
      </c>
      <c r="L22" s="5">
        <f>COUNTIF(L$3:L$17,"C")/$A$21</f>
        <v>6.6666666666666666E-2</v>
      </c>
      <c r="M22" s="5">
        <f>COUNTIF(M$3:M$17,"C")/$A$21</f>
        <v>6.6666666666666666E-2</v>
      </c>
      <c r="N22" s="5">
        <f>COUNTIF(N$3:N$17,"C")/$A$21</f>
        <v>6.6666666666666666E-2</v>
      </c>
      <c r="O22" s="5">
        <f>COUNTIF(O$3:O$17,"C")/$A$21</f>
        <v>6.6666666666666666E-2</v>
      </c>
      <c r="P22" s="5">
        <f>COUNTIF(P$3:P$17,"C")/$A$21</f>
        <v>6.6666666666666666E-2</v>
      </c>
      <c r="Q22" s="5">
        <f>COUNTIF(Q$3:Q$17,"C")/$A$21</f>
        <v>6.6666666666666666E-2</v>
      </c>
      <c r="R22" s="5">
        <f>COUNTIF(R$3:R$17,"C")/$A$21</f>
        <v>6.6666666666666666E-2</v>
      </c>
      <c r="S22" s="5">
        <f>COUNTIF(S$3:S$17,"C")/$A$21</f>
        <v>6.6666666666666666E-2</v>
      </c>
      <c r="T22" s="5">
        <f>COUNTIF(T$3:T$17,"C")/$A$21</f>
        <v>6.6666666666666666E-2</v>
      </c>
      <c r="U22" s="5">
        <f>COUNTIF(U$3:U$17,"C")/$A$21</f>
        <v>6.6666666666666666E-2</v>
      </c>
      <c r="V22" s="5">
        <f>COUNTIF(V$3:V$17,"C")/$A$21</f>
        <v>6.6666666666666666E-2</v>
      </c>
    </row>
    <row r="23" spans="1:23" x14ac:dyDescent="0.2">
      <c r="B23" t="s">
        <v>23</v>
      </c>
      <c r="C23" s="5">
        <f>COUNTIF(C$3:C$17,"D")/$A$21</f>
        <v>6.6666666666666666E-2</v>
      </c>
      <c r="D23" s="5">
        <f>COUNTIF(D$3:D$17,"D")/$A$21</f>
        <v>6.6666666666666666E-2</v>
      </c>
      <c r="E23" s="5">
        <f>COUNTIF(E$3:E$17,"D")/$A$21</f>
        <v>6.6666666666666666E-2</v>
      </c>
      <c r="F23" s="5">
        <f>COUNTIF(F$3:F$17,"D")/$A$21</f>
        <v>6.6666666666666666E-2</v>
      </c>
      <c r="G23" s="5">
        <f>COUNTIF(G$3:G$17,"D")/$A$21</f>
        <v>6.6666666666666666E-2</v>
      </c>
      <c r="H23" s="5">
        <f>COUNTIF(H$3:H$17,"D")/$A$21</f>
        <v>6.6666666666666666E-2</v>
      </c>
      <c r="I23" s="5">
        <f>COUNTIF(I$3:I$17,"D")/$A$21</f>
        <v>6.6666666666666666E-2</v>
      </c>
      <c r="J23" s="5">
        <f>COUNTIF(J$3:J$17,"D")/$A$21</f>
        <v>6.6666666666666666E-2</v>
      </c>
      <c r="K23" s="5">
        <f>COUNTIF(K$3:K$17,"D")/$A$21</f>
        <v>6.6666666666666666E-2</v>
      </c>
      <c r="L23" s="5">
        <f>COUNTIF(L$3:L$17,"D")/$A$21</f>
        <v>6.6666666666666666E-2</v>
      </c>
      <c r="M23" s="5">
        <f>COUNTIF(M$3:M$17,"D")/$A$21</f>
        <v>6.6666666666666666E-2</v>
      </c>
      <c r="N23" s="5">
        <f>COUNTIF(N$3:N$17,"D")/$A$21</f>
        <v>6.6666666666666666E-2</v>
      </c>
      <c r="O23" s="5">
        <f>COUNTIF(O$3:O$17,"D")/$A$21</f>
        <v>6.6666666666666666E-2</v>
      </c>
      <c r="P23" s="5">
        <f>COUNTIF(P$3:P$17,"D")/$A$21</f>
        <v>6.6666666666666666E-2</v>
      </c>
      <c r="Q23" s="5">
        <f>COUNTIF(Q$3:Q$17,"D")/$A$21</f>
        <v>6.6666666666666666E-2</v>
      </c>
      <c r="R23" s="5">
        <f>COUNTIF(R$3:R$17,"D")/$A$21</f>
        <v>6.6666666666666666E-2</v>
      </c>
      <c r="S23" s="5">
        <f>COUNTIF(S$3:S$17,"D")/$A$21</f>
        <v>6.6666666666666666E-2</v>
      </c>
      <c r="T23" s="5">
        <f>COUNTIF(T$3:T$17,"D")/$A$21</f>
        <v>6.6666666666666666E-2</v>
      </c>
      <c r="U23" s="5">
        <f>COUNTIF(U$3:U$17,"D")/$A$21</f>
        <v>6.6666666666666666E-2</v>
      </c>
      <c r="V23" s="5">
        <f>COUNTIF(V$3:V$17,"D")/$A$21</f>
        <v>6.6666666666666666E-2</v>
      </c>
    </row>
  </sheetData>
  <sortState ref="A3:V17">
    <sortCondition ref="B3:B17"/>
  </sortState>
  <mergeCells count="2">
    <mergeCell ref="A2:B2"/>
    <mergeCell ref="A18:B18"/>
  </mergeCells>
  <conditionalFormatting sqref="F24:F1048576 F1:F2 F18:F19">
    <cfRule type="containsText" dxfId="120" priority="99" operator="containsText" text="A">
      <formula>NOT(ISERROR(SEARCH("A",F1)))</formula>
    </cfRule>
  </conditionalFormatting>
  <conditionalFormatting sqref="G18">
    <cfRule type="containsText" dxfId="119" priority="95" operator="containsText" text="C">
      <formula>NOT(ISERROR(SEARCH("C",G18)))</formula>
    </cfRule>
  </conditionalFormatting>
  <conditionalFormatting sqref="H18">
    <cfRule type="containsText" dxfId="118" priority="94" operator="containsText" text="C">
      <formula>NOT(ISERROR(SEARCH("C",H18)))</formula>
    </cfRule>
  </conditionalFormatting>
  <conditionalFormatting sqref="I18">
    <cfRule type="containsText" dxfId="117" priority="93" operator="containsText" text="D">
      <formula>NOT(ISERROR(SEARCH("D",I18)))</formula>
    </cfRule>
  </conditionalFormatting>
  <conditionalFormatting sqref="J18">
    <cfRule type="containsText" dxfId="116" priority="92" operator="containsText" text="B">
      <formula>NOT(ISERROR(SEARCH("B",J18)))</formula>
    </cfRule>
  </conditionalFormatting>
  <conditionalFormatting sqref="K18">
    <cfRule type="containsText" dxfId="115" priority="91" operator="containsText" text="B">
      <formula>NOT(ISERROR(SEARCH("B",K18)))</formula>
    </cfRule>
  </conditionalFormatting>
  <conditionalFormatting sqref="L18">
    <cfRule type="containsText" dxfId="114" priority="90" operator="containsText" text="D">
      <formula>NOT(ISERROR(SEARCH("D",L18)))</formula>
    </cfRule>
  </conditionalFormatting>
  <conditionalFormatting sqref="M18">
    <cfRule type="containsText" dxfId="113" priority="89" operator="containsText" text="A">
      <formula>NOT(ISERROR(SEARCH("A",M18)))</formula>
    </cfRule>
  </conditionalFormatting>
  <conditionalFormatting sqref="N18">
    <cfRule type="containsText" dxfId="112" priority="88" operator="containsText" text="B">
      <formula>NOT(ISERROR(SEARCH("B",N18)))</formula>
    </cfRule>
  </conditionalFormatting>
  <conditionalFormatting sqref="O18">
    <cfRule type="containsText" dxfId="111" priority="87" operator="containsText" text="C">
      <formula>NOT(ISERROR(SEARCH("C",O18)))</formula>
    </cfRule>
  </conditionalFormatting>
  <conditionalFormatting sqref="P18">
    <cfRule type="containsText" dxfId="110" priority="86" operator="containsText" text="A">
      <formula>NOT(ISERROR(SEARCH("A",P18)))</formula>
    </cfRule>
  </conditionalFormatting>
  <conditionalFormatting sqref="Q18">
    <cfRule type="containsText" dxfId="109" priority="85" operator="containsText" text="C">
      <formula>NOT(ISERROR(SEARCH("C",Q18)))</formula>
    </cfRule>
  </conditionalFormatting>
  <conditionalFormatting sqref="R18">
    <cfRule type="containsText" dxfId="108" priority="84" operator="containsText" text="B">
      <formula>NOT(ISERROR(SEARCH("B",R18)))</formula>
    </cfRule>
  </conditionalFormatting>
  <conditionalFormatting sqref="S18">
    <cfRule type="containsText" dxfId="107" priority="83" operator="containsText" text="D">
      <formula>NOT(ISERROR(SEARCH("D",S18)))</formula>
    </cfRule>
  </conditionalFormatting>
  <conditionalFormatting sqref="T18">
    <cfRule type="containsText" dxfId="106" priority="81" operator="containsText" text="B">
      <formula>NOT(ISERROR(SEARCH("B",T18)))</formula>
    </cfRule>
    <cfRule type="containsText" dxfId="105" priority="82" operator="containsText" text="C">
      <formula>NOT(ISERROR(SEARCH("C",T18)))</formula>
    </cfRule>
  </conditionalFormatting>
  <conditionalFormatting sqref="U18">
    <cfRule type="containsText" dxfId="104" priority="80" operator="containsText" text="C">
      <formula>NOT(ISERROR(SEARCH("C",U18)))</formula>
    </cfRule>
  </conditionalFormatting>
  <conditionalFormatting sqref="V18">
    <cfRule type="containsText" dxfId="103" priority="79" operator="containsText" text="B">
      <formula>NOT(ISERROR(SEARCH("B",V18)))</formula>
    </cfRule>
  </conditionalFormatting>
  <conditionalFormatting sqref="C3:C17">
    <cfRule type="cellIs" dxfId="102" priority="78" operator="equal">
      <formula>$C$2</formula>
    </cfRule>
  </conditionalFormatting>
  <conditionalFormatting sqref="D3:D17">
    <cfRule type="cellIs" dxfId="101" priority="77" operator="equal">
      <formula>$D$2</formula>
    </cfRule>
  </conditionalFormatting>
  <conditionalFormatting sqref="E3:E17">
    <cfRule type="cellIs" dxfId="100" priority="76" operator="equal">
      <formula>$E$2</formula>
    </cfRule>
    <cfRule type="cellIs" dxfId="99" priority="54" operator="notEqual">
      <formula>$E$2</formula>
    </cfRule>
  </conditionalFormatting>
  <conditionalFormatting sqref="C3:C17">
    <cfRule type="cellIs" dxfId="98" priority="58" operator="notEqual">
      <formula>$C$2</formula>
    </cfRule>
  </conditionalFormatting>
  <conditionalFormatting sqref="D3:D17">
    <cfRule type="cellIs" dxfId="97" priority="57" operator="notEqual">
      <formula>$D$2</formula>
    </cfRule>
  </conditionalFormatting>
  <conditionalFormatting sqref="F3:F17">
    <cfRule type="cellIs" dxfId="96" priority="55" operator="equal">
      <formula>$F$2</formula>
    </cfRule>
    <cfRule type="cellIs" dxfId="95" priority="56" operator="notEqual">
      <formula>$F$2</formula>
    </cfRule>
  </conditionalFormatting>
  <conditionalFormatting sqref="G3:G17">
    <cfRule type="cellIs" dxfId="94" priority="52" operator="equal">
      <formula>$G$2</formula>
    </cfRule>
    <cfRule type="cellIs" dxfId="93" priority="53" operator="notEqual">
      <formula>$G$2</formula>
    </cfRule>
  </conditionalFormatting>
  <conditionalFormatting sqref="H3:H17">
    <cfRule type="cellIs" dxfId="92" priority="50" operator="equal">
      <formula>$H$2</formula>
    </cfRule>
    <cfRule type="cellIs" dxfId="91" priority="51" operator="notEqual">
      <formula>$H$2</formula>
    </cfRule>
  </conditionalFormatting>
  <conditionalFormatting sqref="J3:J17">
    <cfRule type="cellIs" dxfId="90" priority="48" operator="equal">
      <formula>$J$2</formula>
    </cfRule>
    <cfRule type="cellIs" dxfId="89" priority="47" operator="notEqual">
      <formula>$J$2</formula>
    </cfRule>
  </conditionalFormatting>
  <conditionalFormatting sqref="I3:I17">
    <cfRule type="cellIs" dxfId="88" priority="49" operator="notEqual">
      <formula>$I$2</formula>
    </cfRule>
    <cfRule type="cellIs" dxfId="87" priority="46" operator="equal">
      <formula>$I$2</formula>
    </cfRule>
  </conditionalFormatting>
  <conditionalFormatting sqref="K3:K17">
    <cfRule type="cellIs" dxfId="86" priority="44" operator="notEqual">
      <formula>$K$2</formula>
    </cfRule>
    <cfRule type="cellIs" dxfId="85" priority="45" operator="equal">
      <formula>$K$2</formula>
    </cfRule>
  </conditionalFormatting>
  <conditionalFormatting sqref="L3:L17">
    <cfRule type="cellIs" dxfId="84" priority="42" operator="notEqual">
      <formula>$L$2</formula>
    </cfRule>
    <cfRule type="cellIs" dxfId="83" priority="43" operator="equal">
      <formula>$L$2</formula>
    </cfRule>
  </conditionalFormatting>
  <conditionalFormatting sqref="C3:V17">
    <cfRule type="containsBlanks" dxfId="82" priority="1">
      <formula>LEN(TRIM(C3))=0</formula>
    </cfRule>
  </conditionalFormatting>
  <conditionalFormatting sqref="M3:M17">
    <cfRule type="cellIs" dxfId="81" priority="40" operator="notEqual">
      <formula>$M$2</formula>
    </cfRule>
    <cfRule type="cellIs" dxfId="80" priority="41" operator="equal">
      <formula>$M$2</formula>
    </cfRule>
  </conditionalFormatting>
  <conditionalFormatting sqref="N3:N17">
    <cfRule type="cellIs" dxfId="79" priority="38" operator="notEqual">
      <formula>$N$2</formula>
    </cfRule>
    <cfRule type="cellIs" dxfId="78" priority="39" operator="equal">
      <formula>$N$2</formula>
    </cfRule>
  </conditionalFormatting>
  <conditionalFormatting sqref="O3:O17">
    <cfRule type="cellIs" dxfId="77" priority="36" operator="notEqual">
      <formula>$O$2</formula>
    </cfRule>
    <cfRule type="cellIs" dxfId="76" priority="37" operator="equal">
      <formula>$O$2</formula>
    </cfRule>
  </conditionalFormatting>
  <conditionalFormatting sqref="P3:P17">
    <cfRule type="cellIs" dxfId="75" priority="34" operator="notEqual">
      <formula>$P$2</formula>
    </cfRule>
    <cfRule type="cellIs" dxfId="74" priority="35" operator="equal">
      <formula>$P$2</formula>
    </cfRule>
  </conditionalFormatting>
  <conditionalFormatting sqref="Q3:Q17">
    <cfRule type="cellIs" dxfId="73" priority="32" operator="notEqual">
      <formula>$Q$2</formula>
    </cfRule>
    <cfRule type="cellIs" dxfId="72" priority="33" operator="equal">
      <formula>$Q$2</formula>
    </cfRule>
  </conditionalFormatting>
  <conditionalFormatting sqref="R3:R17">
    <cfRule type="cellIs" dxfId="71" priority="30" operator="notEqual">
      <formula>$R$2</formula>
    </cfRule>
    <cfRule type="cellIs" dxfId="70" priority="31" operator="equal">
      <formula>$R$2</formula>
    </cfRule>
  </conditionalFormatting>
  <conditionalFormatting sqref="S3:S17">
    <cfRule type="cellIs" dxfId="69" priority="28" operator="notEqual">
      <formula>$S$2</formula>
    </cfRule>
    <cfRule type="cellIs" dxfId="68" priority="29" operator="equal">
      <formula>$S$2</formula>
    </cfRule>
  </conditionalFormatting>
  <conditionalFormatting sqref="T3:T17">
    <cfRule type="cellIs" dxfId="67" priority="26" operator="notEqual">
      <formula>$T$2</formula>
    </cfRule>
    <cfRule type="cellIs" dxfId="66" priority="27" operator="equal">
      <formula>$T$2</formula>
    </cfRule>
  </conditionalFormatting>
  <conditionalFormatting sqref="C20:C2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2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2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2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2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:H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I2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:J2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:K2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:L2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:M2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:N2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:O2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:P2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:Q2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0:R2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0:S2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0:T2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:V2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17">
    <cfRule type="cellIs" dxfId="65" priority="4" operator="notEqual">
      <formula>$U$2</formula>
    </cfRule>
    <cfRule type="cellIs" dxfId="64" priority="25" operator="equal">
      <formula>$U$2</formula>
    </cfRule>
  </conditionalFormatting>
  <conditionalFormatting sqref="V3:V17">
    <cfRule type="cellIs" dxfId="63" priority="2" operator="notEqual">
      <formula>$V$2</formula>
    </cfRule>
    <cfRule type="cellIs" dxfId="62" priority="3" operator="equal">
      <formula>$V$2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BB095-3B00-8144-BB44-BF28514DFAAB}">
  <dimension ref="A1:N24"/>
  <sheetViews>
    <sheetView zoomScale="125" zoomScaleNormal="125" workbookViewId="0">
      <selection activeCell="A4" sqref="A4"/>
    </sheetView>
  </sheetViews>
  <sheetFormatPr baseColWidth="10" defaultColWidth="8.83203125" defaultRowHeight="15" x14ac:dyDescent="0.2"/>
  <cols>
    <col min="1" max="1" width="9.6640625" bestFit="1" customWidth="1"/>
    <col min="2" max="2" width="17.83203125" customWidth="1"/>
    <col min="3" max="13" width="4.33203125" style="7" bestFit="1" customWidth="1"/>
    <col min="14" max="14" width="8.83203125" style="7"/>
  </cols>
  <sheetData>
    <row r="1" spans="1:14" s="1" customFormat="1" x14ac:dyDescent="0.2">
      <c r="A1" s="1" t="s">
        <v>0</v>
      </c>
      <c r="B1" s="1" t="s">
        <v>1</v>
      </c>
      <c r="C1" s="4" t="s">
        <v>2</v>
      </c>
      <c r="D1" s="4" t="s">
        <v>31</v>
      </c>
      <c r="E1" s="4" t="s">
        <v>32</v>
      </c>
      <c r="F1" s="4" t="s">
        <v>33</v>
      </c>
      <c r="G1" s="4" t="s">
        <v>4</v>
      </c>
      <c r="H1" s="4" t="s">
        <v>5</v>
      </c>
      <c r="I1" s="4" t="s">
        <v>34</v>
      </c>
      <c r="J1" s="4" t="s">
        <v>35</v>
      </c>
      <c r="K1" s="4" t="s">
        <v>7</v>
      </c>
      <c r="L1" s="4" t="s">
        <v>36</v>
      </c>
      <c r="M1" s="4" t="s">
        <v>37</v>
      </c>
      <c r="N1" s="4" t="s">
        <v>28</v>
      </c>
    </row>
    <row r="2" spans="1:14" s="1" customFormat="1" x14ac:dyDescent="0.2">
      <c r="A2" s="6" t="s">
        <v>27</v>
      </c>
      <c r="B2" s="6"/>
      <c r="C2" s="4">
        <v>1</v>
      </c>
      <c r="D2" s="4">
        <v>1</v>
      </c>
      <c r="E2" s="4">
        <v>1</v>
      </c>
      <c r="F2" s="4">
        <v>1</v>
      </c>
      <c r="G2" s="4">
        <v>5</v>
      </c>
      <c r="H2" s="4">
        <v>2</v>
      </c>
      <c r="I2" s="4">
        <v>2</v>
      </c>
      <c r="J2" s="4">
        <v>2</v>
      </c>
      <c r="K2" s="4">
        <v>2</v>
      </c>
      <c r="L2" s="4">
        <v>1</v>
      </c>
      <c r="M2" s="4">
        <v>1</v>
      </c>
      <c r="N2" s="4">
        <f>SUM(C2:M2)</f>
        <v>19</v>
      </c>
    </row>
    <row r="3" spans="1:14" x14ac:dyDescent="0.2">
      <c r="A3" t="s">
        <v>45</v>
      </c>
      <c r="B3" t="s">
        <v>46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f>SUM(C3:M3)</f>
        <v>0</v>
      </c>
    </row>
    <row r="4" spans="1:14" x14ac:dyDescent="0.2"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1</v>
      </c>
      <c r="N4" s="7">
        <f t="shared" ref="N4:N17" si="0">SUM(C4:M4)</f>
        <v>11</v>
      </c>
    </row>
    <row r="5" spans="1:14" x14ac:dyDescent="0.2">
      <c r="G5" s="7">
        <v>2</v>
      </c>
      <c r="H5" s="7">
        <v>2</v>
      </c>
      <c r="I5" s="7">
        <v>2</v>
      </c>
      <c r="J5" s="7">
        <v>2</v>
      </c>
      <c r="K5" s="7">
        <v>2</v>
      </c>
      <c r="N5" s="7">
        <f t="shared" si="0"/>
        <v>10</v>
      </c>
    </row>
    <row r="6" spans="1:14" x14ac:dyDescent="0.2">
      <c r="C6" s="7">
        <v>0</v>
      </c>
      <c r="D6" s="7">
        <v>0</v>
      </c>
      <c r="E6" s="7">
        <v>0</v>
      </c>
      <c r="F6" s="7">
        <v>0</v>
      </c>
      <c r="G6" s="7">
        <v>3</v>
      </c>
      <c r="L6" s="7">
        <v>0</v>
      </c>
      <c r="M6" s="7">
        <v>0</v>
      </c>
      <c r="N6" s="7">
        <f t="shared" si="0"/>
        <v>3</v>
      </c>
    </row>
    <row r="7" spans="1:14" x14ac:dyDescent="0.2">
      <c r="B7" s="3"/>
      <c r="C7" s="7">
        <v>0</v>
      </c>
      <c r="D7" s="7">
        <v>0</v>
      </c>
      <c r="E7" s="7">
        <v>0</v>
      </c>
      <c r="F7" s="7">
        <v>0</v>
      </c>
      <c r="G7" s="7">
        <v>4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f t="shared" si="0"/>
        <v>4</v>
      </c>
    </row>
    <row r="8" spans="1:14" x14ac:dyDescent="0.2">
      <c r="C8" s="7">
        <v>0</v>
      </c>
      <c r="D8" s="7">
        <v>0</v>
      </c>
      <c r="E8" s="7">
        <v>0</v>
      </c>
      <c r="F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si="0"/>
        <v>0</v>
      </c>
    </row>
    <row r="9" spans="1:14" x14ac:dyDescent="0.2"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f t="shared" si="0"/>
        <v>0</v>
      </c>
    </row>
    <row r="10" spans="1:14" x14ac:dyDescent="0.2"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f t="shared" si="0"/>
        <v>0</v>
      </c>
    </row>
    <row r="11" spans="1:14" x14ac:dyDescent="0.2">
      <c r="B11" s="3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 t="shared" si="0"/>
        <v>0</v>
      </c>
    </row>
    <row r="12" spans="1:14" x14ac:dyDescent="0.2">
      <c r="B12" s="3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f t="shared" si="0"/>
        <v>0</v>
      </c>
    </row>
    <row r="13" spans="1:14" x14ac:dyDescent="0.2"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f t="shared" si="0"/>
        <v>0</v>
      </c>
    </row>
    <row r="14" spans="1:14" x14ac:dyDescent="0.2"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f t="shared" si="0"/>
        <v>0</v>
      </c>
    </row>
    <row r="15" spans="1:14" x14ac:dyDescent="0.2"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 t="shared" si="0"/>
        <v>0</v>
      </c>
    </row>
    <row r="16" spans="1:14" x14ac:dyDescent="0.2"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f t="shared" si="0"/>
        <v>0</v>
      </c>
    </row>
    <row r="17" spans="1:14" x14ac:dyDescent="0.2"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f t="shared" si="0"/>
        <v>0</v>
      </c>
    </row>
    <row r="18" spans="1:14" s="7" customFormat="1" x14ac:dyDescent="0.2">
      <c r="A18" s="8" t="s">
        <v>30</v>
      </c>
      <c r="B18" s="8"/>
      <c r="C18" s="7" t="s">
        <v>29</v>
      </c>
      <c r="D18" s="7">
        <v>3.5</v>
      </c>
      <c r="E18" s="7">
        <v>3.5</v>
      </c>
      <c r="F18" s="7">
        <v>3.5</v>
      </c>
      <c r="G18" s="7">
        <v>4.4000000000000004</v>
      </c>
      <c r="H18" s="7">
        <v>4.1100000000000003</v>
      </c>
      <c r="I18" s="7">
        <v>2.2999999999999998</v>
      </c>
      <c r="J18" s="7">
        <v>2.2999999999999998</v>
      </c>
      <c r="K18" s="7">
        <v>3.7</v>
      </c>
      <c r="L18" s="10" t="s">
        <v>38</v>
      </c>
      <c r="M18" s="10" t="s">
        <v>38</v>
      </c>
    </row>
    <row r="19" spans="1:14" x14ac:dyDescent="0.2">
      <c r="N19" s="7">
        <f>ROUND(AVERAGE(N3:N17),2)</f>
        <v>1.87</v>
      </c>
    </row>
    <row r="20" spans="1:14" x14ac:dyDescent="0.2">
      <c r="A20" t="s">
        <v>26</v>
      </c>
      <c r="B20" s="2">
        <v>1</v>
      </c>
      <c r="C20" s="9">
        <f t="shared" ref="C20:F20" si="1">COUNTIF(C$3:C$17,"1")/$A$21</f>
        <v>6.6666666666666666E-2</v>
      </c>
      <c r="D20" s="9">
        <f t="shared" si="1"/>
        <v>6.6666666666666666E-2</v>
      </c>
      <c r="E20" s="9">
        <f t="shared" si="1"/>
        <v>6.6666666666666666E-2</v>
      </c>
      <c r="F20" s="9">
        <f t="shared" si="1"/>
        <v>6.6666666666666666E-2</v>
      </c>
      <c r="G20" s="9">
        <f>COUNTIF(G$3:G$17,"1")/$A$21</f>
        <v>6.6666666666666666E-2</v>
      </c>
      <c r="H20" s="9">
        <f t="shared" ref="H20:M20" si="2">COUNTIF(H$3:H$17,"1")/$A$21</f>
        <v>6.6666666666666666E-2</v>
      </c>
      <c r="I20" s="9">
        <f t="shared" si="2"/>
        <v>6.6666666666666666E-2</v>
      </c>
      <c r="J20" s="9">
        <f t="shared" si="2"/>
        <v>6.6666666666666666E-2</v>
      </c>
      <c r="K20" s="9">
        <f t="shared" si="2"/>
        <v>6.6666666666666666E-2</v>
      </c>
      <c r="L20" s="9">
        <f t="shared" si="2"/>
        <v>6.6666666666666666E-2</v>
      </c>
      <c r="M20" s="9">
        <f t="shared" si="2"/>
        <v>6.6666666666666666E-2</v>
      </c>
    </row>
    <row r="21" spans="1:14" x14ac:dyDescent="0.2">
      <c r="A21" s="2">
        <v>15</v>
      </c>
      <c r="B21" s="2">
        <v>2</v>
      </c>
      <c r="C21" s="9">
        <f t="shared" ref="C21:F21" si="3">COUNTIF(C$3:C$17,"2")/$A$21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>COUNTIF(G$3:G$17,"2")/$A$21</f>
        <v>6.6666666666666666E-2</v>
      </c>
      <c r="H21" s="9">
        <f t="shared" ref="H21:M21" si="4">COUNTIF(H$3:H$17,"2")/$A$21</f>
        <v>6.6666666666666666E-2</v>
      </c>
      <c r="I21" s="9">
        <f t="shared" si="4"/>
        <v>6.6666666666666666E-2</v>
      </c>
      <c r="J21" s="9">
        <f t="shared" si="4"/>
        <v>6.6666666666666666E-2</v>
      </c>
      <c r="K21" s="9">
        <f t="shared" si="4"/>
        <v>6.6666666666666666E-2</v>
      </c>
      <c r="L21" s="9">
        <f t="shared" si="4"/>
        <v>0</v>
      </c>
      <c r="M21" s="9">
        <f t="shared" si="4"/>
        <v>0</v>
      </c>
    </row>
    <row r="22" spans="1:14" x14ac:dyDescent="0.2">
      <c r="B22" s="2">
        <v>3</v>
      </c>
      <c r="C22" s="9">
        <f t="shared" ref="C22:F22" si="5">COUNTIF(C$3:C$17,"3")/$A$21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>COUNTIF(G$3:G$17,"3")/$A$21</f>
        <v>6.6666666666666666E-2</v>
      </c>
      <c r="H22" s="9">
        <f t="shared" ref="H22:M22" si="6">COUNTIF(H$3:H$17,"3")/$A$21</f>
        <v>0</v>
      </c>
      <c r="I22" s="9">
        <f t="shared" si="6"/>
        <v>0</v>
      </c>
      <c r="J22" s="9">
        <f t="shared" si="6"/>
        <v>0</v>
      </c>
      <c r="K22" s="9">
        <f t="shared" si="6"/>
        <v>0</v>
      </c>
      <c r="L22" s="9">
        <f t="shared" si="6"/>
        <v>0</v>
      </c>
      <c r="M22" s="9">
        <f t="shared" si="6"/>
        <v>0</v>
      </c>
    </row>
    <row r="23" spans="1:14" x14ac:dyDescent="0.2">
      <c r="B23" s="2">
        <v>4</v>
      </c>
      <c r="C23" s="9">
        <f t="shared" ref="C23:F23" si="7">COUNTIF(C$3:C$17,"4")/$A$21</f>
        <v>0</v>
      </c>
      <c r="D23" s="9">
        <f t="shared" si="7"/>
        <v>0</v>
      </c>
      <c r="E23" s="9">
        <f t="shared" si="7"/>
        <v>0</v>
      </c>
      <c r="F23" s="9">
        <f t="shared" si="7"/>
        <v>0</v>
      </c>
      <c r="G23" s="9">
        <f>COUNTIF(G$3:G$17,"4")/$A$21</f>
        <v>6.6666666666666666E-2</v>
      </c>
      <c r="H23" s="9">
        <f t="shared" ref="H23:M23" si="8">COUNTIF(H$3:H$17,"4")/$A$21</f>
        <v>0</v>
      </c>
      <c r="I23" s="9">
        <f t="shared" si="8"/>
        <v>0</v>
      </c>
      <c r="J23" s="9">
        <f t="shared" si="8"/>
        <v>0</v>
      </c>
      <c r="K23" s="9">
        <f t="shared" si="8"/>
        <v>0</v>
      </c>
      <c r="L23" s="9">
        <f t="shared" si="8"/>
        <v>0</v>
      </c>
      <c r="M23" s="9">
        <f t="shared" si="8"/>
        <v>0</v>
      </c>
    </row>
    <row r="24" spans="1:14" x14ac:dyDescent="0.2">
      <c r="B24" s="2">
        <v>5</v>
      </c>
      <c r="C24" s="9">
        <f t="shared" ref="C24:F24" si="9">COUNTIF(C$3:C$17,"5")/$A$21</f>
        <v>0</v>
      </c>
      <c r="D24" s="9">
        <f t="shared" si="9"/>
        <v>0</v>
      </c>
      <c r="E24" s="9">
        <f t="shared" si="9"/>
        <v>0</v>
      </c>
      <c r="F24" s="9">
        <f t="shared" si="9"/>
        <v>0</v>
      </c>
      <c r="G24" s="9">
        <f>COUNTIF(G$3:G$17,"5")/$A$21</f>
        <v>0</v>
      </c>
      <c r="H24" s="9">
        <f t="shared" ref="H24:M24" si="10">COUNTIF(H$3:H$17,"5")/$A$21</f>
        <v>0</v>
      </c>
      <c r="I24" s="9">
        <f t="shared" si="10"/>
        <v>0</v>
      </c>
      <c r="J24" s="9">
        <f t="shared" si="10"/>
        <v>0</v>
      </c>
      <c r="K24" s="9">
        <f t="shared" si="10"/>
        <v>0</v>
      </c>
      <c r="L24" s="9">
        <f t="shared" si="10"/>
        <v>0</v>
      </c>
      <c r="M24" s="9">
        <f t="shared" si="10"/>
        <v>0</v>
      </c>
    </row>
  </sheetData>
  <mergeCells count="2">
    <mergeCell ref="A2:B2"/>
    <mergeCell ref="A18:B18"/>
  </mergeCells>
  <conditionalFormatting sqref="F25:F1048576 F1:F2 F18:F19">
    <cfRule type="containsText" dxfId="61" priority="63" operator="containsText" text="A">
      <formula>NOT(ISERROR(SEARCH("A",F1)))</formula>
    </cfRule>
  </conditionalFormatting>
  <conditionalFormatting sqref="D3:D18">
    <cfRule type="containsText" dxfId="60" priority="62" operator="containsText" text="D">
      <formula>NOT(ISERROR(SEARCH("D",D3)))</formula>
    </cfRule>
  </conditionalFormatting>
  <conditionalFormatting sqref="C3:C18">
    <cfRule type="containsText" dxfId="59" priority="61" operator="containsText" text="C">
      <formula>NOT(ISERROR(SEARCH("C",C3)))</formula>
    </cfRule>
  </conditionalFormatting>
  <conditionalFormatting sqref="G18">
    <cfRule type="containsText" dxfId="58" priority="60" operator="containsText" text="C">
      <formula>NOT(ISERROR(SEARCH("C",G18)))</formula>
    </cfRule>
  </conditionalFormatting>
  <conditionalFormatting sqref="H18">
    <cfRule type="containsText" dxfId="57" priority="59" operator="containsText" text="C">
      <formula>NOT(ISERROR(SEARCH("C",H18)))</formula>
    </cfRule>
  </conditionalFormatting>
  <conditionalFormatting sqref="I18">
    <cfRule type="containsText" dxfId="56" priority="58" operator="containsText" text="D">
      <formula>NOT(ISERROR(SEARCH("D",I18)))</formula>
    </cfRule>
  </conditionalFormatting>
  <conditionalFormatting sqref="J18">
    <cfRule type="containsText" dxfId="55" priority="57" operator="containsText" text="B">
      <formula>NOT(ISERROR(SEARCH("B",J18)))</formula>
    </cfRule>
  </conditionalFormatting>
  <conditionalFormatting sqref="K18">
    <cfRule type="containsText" dxfId="54" priority="56" operator="containsText" text="B">
      <formula>NOT(ISERROR(SEARCH("B",K18)))</formula>
    </cfRule>
  </conditionalFormatting>
  <conditionalFormatting sqref="L18">
    <cfRule type="containsText" dxfId="53" priority="55" operator="containsText" text="D">
      <formula>NOT(ISERROR(SEARCH("D",L18)))</formula>
    </cfRule>
  </conditionalFormatting>
  <conditionalFormatting sqref="M18">
    <cfRule type="containsText" dxfId="52" priority="54" operator="containsText" text="A">
      <formula>NOT(ISERROR(SEARCH("A",M18)))</formula>
    </cfRule>
  </conditionalFormatting>
  <conditionalFormatting sqref="C3:C17">
    <cfRule type="cellIs" dxfId="51" priority="43" operator="equal">
      <formula>$C$2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17">
    <cfRule type="cellIs" dxfId="50" priority="42" operator="equal">
      <formula>$D$2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17">
    <cfRule type="cellIs" dxfId="49" priority="41" operator="equal">
      <formula>$E$2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17">
    <cfRule type="cellIs" dxfId="48" priority="40" operator="equal">
      <formula>$F$2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17">
    <cfRule type="cellIs" dxfId="47" priority="39" operator="equal">
      <formula>$G$2</formula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17">
    <cfRule type="cellIs" dxfId="46" priority="38" operator="equal">
      <formula>$H$2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17">
    <cfRule type="cellIs" dxfId="45" priority="37" operator="equal">
      <formula>$I$2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17">
    <cfRule type="cellIs" dxfId="44" priority="36" operator="equal">
      <formula>$J$2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17">
    <cfRule type="cellIs" dxfId="43" priority="35" operator="equal">
      <formula>$K$2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17">
    <cfRule type="cellIs" dxfId="42" priority="34" operator="equal">
      <formula>$L$2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17">
    <cfRule type="cellIs" dxfId="40" priority="33" operator="equal">
      <formula>$M$2</formula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2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2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2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2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2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:H2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I2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:J2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:K2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:L2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:M2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M17">
    <cfRule type="containsBlanks" dxfId="41" priority="11">
      <formula>LEN(TRIM(C3))=0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3B48-310E-6C4A-A0D0-DB2C95CDA2F3}">
  <dimension ref="A1:W27"/>
  <sheetViews>
    <sheetView tabSelected="1" zoomScale="125" zoomScaleNormal="125" workbookViewId="0">
      <selection activeCell="B4" sqref="B4"/>
    </sheetView>
  </sheetViews>
  <sheetFormatPr baseColWidth="10" defaultColWidth="8.83203125" defaultRowHeight="15" x14ac:dyDescent="0.2"/>
  <cols>
    <col min="1" max="1" width="9.6640625" bestFit="1" customWidth="1"/>
    <col min="2" max="2" width="17.83203125" customWidth="1"/>
    <col min="3" max="22" width="4.33203125" style="7" bestFit="1" customWidth="1"/>
    <col min="23" max="23" width="8.83203125" style="7"/>
  </cols>
  <sheetData>
    <row r="1" spans="1:23" s="1" customFormat="1" x14ac:dyDescent="0.2">
      <c r="A1" s="1" t="s">
        <v>0</v>
      </c>
      <c r="B1" s="1" t="s">
        <v>1</v>
      </c>
      <c r="C1" s="4" t="s">
        <v>2</v>
      </c>
      <c r="D1" s="4" t="s">
        <v>31</v>
      </c>
      <c r="E1" s="4" t="s">
        <v>32</v>
      </c>
      <c r="F1" s="11" t="s">
        <v>39</v>
      </c>
      <c r="G1" s="4" t="s">
        <v>40</v>
      </c>
      <c r="H1" s="4" t="s">
        <v>41</v>
      </c>
      <c r="I1" s="4" t="s">
        <v>42</v>
      </c>
      <c r="J1" s="4" t="s">
        <v>6</v>
      </c>
      <c r="K1" s="4" t="s">
        <v>7</v>
      </c>
      <c r="L1" s="4" t="s">
        <v>36</v>
      </c>
      <c r="M1" s="4" t="s">
        <v>37</v>
      </c>
      <c r="N1" s="4" t="s">
        <v>9</v>
      </c>
      <c r="O1" s="4" t="s">
        <v>10</v>
      </c>
      <c r="P1" s="4" t="s">
        <v>43</v>
      </c>
      <c r="Q1" s="4" t="s">
        <v>44</v>
      </c>
      <c r="R1" s="4" t="s">
        <v>12</v>
      </c>
      <c r="S1" s="4" t="s">
        <v>13</v>
      </c>
      <c r="T1" s="4" t="s">
        <v>14</v>
      </c>
      <c r="U1" s="4" t="s">
        <v>15</v>
      </c>
      <c r="V1" s="4" t="s">
        <v>16</v>
      </c>
      <c r="W1" s="4" t="s">
        <v>28</v>
      </c>
    </row>
    <row r="2" spans="1:23" s="1" customFormat="1" x14ac:dyDescent="0.2">
      <c r="A2" s="6" t="s">
        <v>27</v>
      </c>
      <c r="B2" s="6"/>
      <c r="C2" s="4">
        <v>6</v>
      </c>
      <c r="D2" s="4">
        <v>2</v>
      </c>
      <c r="E2" s="4">
        <v>4</v>
      </c>
      <c r="F2" s="4">
        <v>4</v>
      </c>
      <c r="G2" s="4">
        <v>2</v>
      </c>
      <c r="H2" s="4">
        <v>2</v>
      </c>
      <c r="I2" s="4">
        <v>2</v>
      </c>
      <c r="J2" s="4">
        <v>8</v>
      </c>
      <c r="K2" s="4">
        <v>3</v>
      </c>
      <c r="L2" s="4">
        <v>2</v>
      </c>
      <c r="M2" s="4">
        <v>2</v>
      </c>
      <c r="N2" s="4">
        <v>2</v>
      </c>
      <c r="O2" s="4">
        <v>2</v>
      </c>
      <c r="P2" s="4">
        <v>2</v>
      </c>
      <c r="Q2" s="4">
        <v>2</v>
      </c>
      <c r="R2" s="4">
        <v>4</v>
      </c>
      <c r="S2" s="4">
        <v>3</v>
      </c>
      <c r="T2" s="4">
        <v>2</v>
      </c>
      <c r="U2" s="4">
        <v>2</v>
      </c>
      <c r="V2" s="4">
        <v>4</v>
      </c>
      <c r="W2" s="4">
        <f>SUM(C2:V2)</f>
        <v>60</v>
      </c>
    </row>
    <row r="3" spans="1:23" x14ac:dyDescent="0.2">
      <c r="A3" t="s">
        <v>47</v>
      </c>
      <c r="B3" t="s">
        <v>46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f>SUM(C3:V3)</f>
        <v>0</v>
      </c>
    </row>
    <row r="4" spans="1:23" x14ac:dyDescent="0.2"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S4" s="7">
        <v>1</v>
      </c>
      <c r="T4" s="7">
        <v>1</v>
      </c>
      <c r="U4" s="7">
        <v>1</v>
      </c>
      <c r="V4" s="7">
        <v>1</v>
      </c>
      <c r="W4" s="7">
        <f t="shared" ref="W4:W17" si="0">SUM(C4:V4)</f>
        <v>20</v>
      </c>
    </row>
    <row r="5" spans="1:23" x14ac:dyDescent="0.2">
      <c r="C5" s="7">
        <v>2</v>
      </c>
      <c r="D5" s="7">
        <v>2</v>
      </c>
      <c r="E5" s="7">
        <v>2</v>
      </c>
      <c r="F5" s="7">
        <v>2</v>
      </c>
      <c r="G5" s="7">
        <v>2</v>
      </c>
      <c r="H5" s="7">
        <v>2</v>
      </c>
      <c r="I5" s="7">
        <v>2</v>
      </c>
      <c r="J5" s="7">
        <v>2</v>
      </c>
      <c r="K5" s="7">
        <v>2</v>
      </c>
      <c r="L5" s="7">
        <v>2</v>
      </c>
      <c r="M5" s="7">
        <v>2</v>
      </c>
      <c r="N5" s="7">
        <v>2</v>
      </c>
      <c r="O5" s="7">
        <v>2</v>
      </c>
      <c r="P5" s="7">
        <v>2</v>
      </c>
      <c r="Q5" s="7">
        <v>2</v>
      </c>
      <c r="R5" s="7">
        <v>2</v>
      </c>
      <c r="S5" s="7">
        <v>2</v>
      </c>
      <c r="T5" s="7">
        <v>2</v>
      </c>
      <c r="U5" s="7">
        <v>2</v>
      </c>
      <c r="V5" s="7">
        <v>2</v>
      </c>
      <c r="W5" s="7">
        <f t="shared" si="0"/>
        <v>40</v>
      </c>
    </row>
    <row r="6" spans="1:23" x14ac:dyDescent="0.2">
      <c r="C6" s="7">
        <v>3</v>
      </c>
      <c r="E6" s="7">
        <v>3</v>
      </c>
      <c r="F6" s="7">
        <v>3</v>
      </c>
      <c r="K6" s="7">
        <v>3</v>
      </c>
      <c r="R6" s="7">
        <v>3</v>
      </c>
      <c r="S6" s="7">
        <v>3</v>
      </c>
      <c r="V6" s="7">
        <v>3</v>
      </c>
      <c r="W6" s="7">
        <f t="shared" si="0"/>
        <v>21</v>
      </c>
    </row>
    <row r="7" spans="1:23" x14ac:dyDescent="0.2">
      <c r="B7" s="3"/>
      <c r="C7" s="7">
        <v>4</v>
      </c>
      <c r="D7" s="7">
        <v>0</v>
      </c>
      <c r="E7" s="7">
        <v>4</v>
      </c>
      <c r="F7" s="7">
        <v>4</v>
      </c>
      <c r="G7" s="7">
        <v>0</v>
      </c>
      <c r="H7" s="7">
        <v>0</v>
      </c>
      <c r="I7" s="7">
        <v>0</v>
      </c>
      <c r="J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4</v>
      </c>
      <c r="T7" s="7">
        <v>0</v>
      </c>
      <c r="U7" s="7">
        <v>0</v>
      </c>
      <c r="V7" s="7">
        <v>4</v>
      </c>
      <c r="W7" s="7">
        <f t="shared" si="0"/>
        <v>20</v>
      </c>
    </row>
    <row r="8" spans="1:23" x14ac:dyDescent="0.2">
      <c r="C8" s="7">
        <v>5</v>
      </c>
      <c r="D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S8" s="7">
        <v>0</v>
      </c>
      <c r="T8" s="7">
        <v>0</v>
      </c>
      <c r="U8" s="7">
        <v>0</v>
      </c>
      <c r="W8" s="7">
        <f t="shared" si="0"/>
        <v>5</v>
      </c>
    </row>
    <row r="9" spans="1:23" x14ac:dyDescent="0.2">
      <c r="C9" s="7">
        <v>6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f t="shared" si="0"/>
        <v>6</v>
      </c>
    </row>
    <row r="10" spans="1:23" x14ac:dyDescent="0.2"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f t="shared" si="0"/>
        <v>0</v>
      </c>
    </row>
    <row r="11" spans="1:23" x14ac:dyDescent="0.2">
      <c r="B11" s="3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f t="shared" si="0"/>
        <v>0</v>
      </c>
    </row>
    <row r="12" spans="1:23" x14ac:dyDescent="0.2">
      <c r="B12" s="3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f t="shared" si="0"/>
        <v>0</v>
      </c>
    </row>
    <row r="13" spans="1:23" x14ac:dyDescent="0.2"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f t="shared" si="0"/>
        <v>0</v>
      </c>
    </row>
    <row r="14" spans="1:23" x14ac:dyDescent="0.2"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f t="shared" si="0"/>
        <v>0</v>
      </c>
    </row>
    <row r="15" spans="1:23" x14ac:dyDescent="0.2"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f t="shared" si="0"/>
        <v>0</v>
      </c>
    </row>
    <row r="16" spans="1:23" x14ac:dyDescent="0.2"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f t="shared" si="0"/>
        <v>0</v>
      </c>
    </row>
    <row r="17" spans="1:23" x14ac:dyDescent="0.2"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f t="shared" si="0"/>
        <v>0</v>
      </c>
    </row>
    <row r="18" spans="1:23" s="7" customFormat="1" x14ac:dyDescent="0.2">
      <c r="A18" s="8" t="s">
        <v>30</v>
      </c>
      <c r="B18" s="8"/>
      <c r="C18" s="7">
        <v>2.4</v>
      </c>
      <c r="D18" s="7">
        <v>2.1</v>
      </c>
      <c r="E18" s="7">
        <v>2.2000000000000002</v>
      </c>
      <c r="F18" s="7">
        <v>2.9</v>
      </c>
      <c r="G18" s="7">
        <v>2.9</v>
      </c>
      <c r="H18" s="7">
        <v>2.16</v>
      </c>
      <c r="I18" s="7">
        <v>2.16</v>
      </c>
      <c r="J18" s="7">
        <v>2.9</v>
      </c>
      <c r="K18" s="7">
        <v>1.4</v>
      </c>
      <c r="L18" s="10">
        <v>1.8</v>
      </c>
      <c r="M18" s="10">
        <v>1.8</v>
      </c>
      <c r="N18" s="10">
        <v>2.7</v>
      </c>
      <c r="O18" s="10">
        <v>3.4</v>
      </c>
      <c r="P18" s="10">
        <v>4.5</v>
      </c>
      <c r="Q18" s="10">
        <v>4.5</v>
      </c>
      <c r="R18" s="10">
        <v>4.1100000000000003</v>
      </c>
      <c r="S18" s="10">
        <v>1.9</v>
      </c>
      <c r="T18" s="10">
        <v>3.9</v>
      </c>
      <c r="U18" s="10">
        <v>4.5</v>
      </c>
      <c r="V18" s="10">
        <v>3.12</v>
      </c>
    </row>
    <row r="19" spans="1:23" x14ac:dyDescent="0.2">
      <c r="W19" s="7">
        <f>ROUND(AVERAGE(W3:W17),2)</f>
        <v>7.47</v>
      </c>
    </row>
    <row r="20" spans="1:23" x14ac:dyDescent="0.2">
      <c r="A20" t="s">
        <v>26</v>
      </c>
      <c r="B20" s="2">
        <v>1</v>
      </c>
      <c r="C20" s="9">
        <f t="shared" ref="C20:F20" si="1">COUNTIF(C$3:C$17,"1")/$A$21</f>
        <v>6.6666666666666666E-2</v>
      </c>
      <c r="D20" s="9">
        <f t="shared" si="1"/>
        <v>6.6666666666666666E-2</v>
      </c>
      <c r="E20" s="9">
        <f t="shared" si="1"/>
        <v>6.6666666666666666E-2</v>
      </c>
      <c r="F20" s="9">
        <f t="shared" si="1"/>
        <v>6.6666666666666666E-2</v>
      </c>
      <c r="G20" s="9">
        <f>COUNTIF(G$3:G$17,"1")/$A$21</f>
        <v>6.6666666666666666E-2</v>
      </c>
      <c r="H20" s="9">
        <f t="shared" ref="H20:V20" si="2">COUNTIF(H$3:H$17,"1")/$A$21</f>
        <v>6.6666666666666666E-2</v>
      </c>
      <c r="I20" s="9">
        <f t="shared" si="2"/>
        <v>6.6666666666666666E-2</v>
      </c>
      <c r="J20" s="9">
        <f t="shared" si="2"/>
        <v>6.6666666666666666E-2</v>
      </c>
      <c r="K20" s="9">
        <f t="shared" si="2"/>
        <v>6.6666666666666666E-2</v>
      </c>
      <c r="L20" s="9">
        <f t="shared" si="2"/>
        <v>6.6666666666666666E-2</v>
      </c>
      <c r="M20" s="9">
        <f t="shared" si="2"/>
        <v>6.6666666666666666E-2</v>
      </c>
      <c r="N20" s="9">
        <f t="shared" si="2"/>
        <v>6.6666666666666666E-2</v>
      </c>
      <c r="O20" s="9">
        <f t="shared" si="2"/>
        <v>6.6666666666666666E-2</v>
      </c>
      <c r="P20" s="9">
        <f t="shared" si="2"/>
        <v>6.6666666666666666E-2</v>
      </c>
      <c r="Q20" s="9">
        <f t="shared" si="2"/>
        <v>6.6666666666666666E-2</v>
      </c>
      <c r="R20" s="9">
        <f t="shared" si="2"/>
        <v>6.6666666666666666E-2</v>
      </c>
      <c r="S20" s="9">
        <f t="shared" si="2"/>
        <v>6.6666666666666666E-2</v>
      </c>
      <c r="T20" s="9">
        <f t="shared" si="2"/>
        <v>6.6666666666666666E-2</v>
      </c>
      <c r="U20" s="9">
        <f t="shared" si="2"/>
        <v>6.6666666666666666E-2</v>
      </c>
      <c r="V20" s="9">
        <f t="shared" si="2"/>
        <v>6.6666666666666666E-2</v>
      </c>
    </row>
    <row r="21" spans="1:23" x14ac:dyDescent="0.2">
      <c r="A21" s="2">
        <v>15</v>
      </c>
      <c r="B21" s="2">
        <v>2</v>
      </c>
      <c r="C21" s="9">
        <f t="shared" ref="C21:F21" si="3">COUNTIF(C$3:C$17,"2")/$A$21</f>
        <v>6.6666666666666666E-2</v>
      </c>
      <c r="D21" s="9">
        <f t="shared" si="3"/>
        <v>6.6666666666666666E-2</v>
      </c>
      <c r="E21" s="9">
        <f t="shared" si="3"/>
        <v>6.6666666666666666E-2</v>
      </c>
      <c r="F21" s="9">
        <f t="shared" si="3"/>
        <v>6.6666666666666666E-2</v>
      </c>
      <c r="G21" s="9">
        <f>COUNTIF(G$3:G$17,"2")/$A$21</f>
        <v>6.6666666666666666E-2</v>
      </c>
      <c r="H21" s="9">
        <f t="shared" ref="H21:V21" si="4">COUNTIF(H$3:H$17,"2")/$A$21</f>
        <v>6.6666666666666666E-2</v>
      </c>
      <c r="I21" s="9">
        <f t="shared" si="4"/>
        <v>6.6666666666666666E-2</v>
      </c>
      <c r="J21" s="9">
        <f t="shared" si="4"/>
        <v>6.6666666666666666E-2</v>
      </c>
      <c r="K21" s="9">
        <f t="shared" si="4"/>
        <v>6.6666666666666666E-2</v>
      </c>
      <c r="L21" s="9">
        <f t="shared" si="4"/>
        <v>6.6666666666666666E-2</v>
      </c>
      <c r="M21" s="9">
        <f t="shared" si="4"/>
        <v>6.6666666666666666E-2</v>
      </c>
      <c r="N21" s="9">
        <f t="shared" si="4"/>
        <v>6.6666666666666666E-2</v>
      </c>
      <c r="O21" s="9">
        <f t="shared" si="4"/>
        <v>6.6666666666666666E-2</v>
      </c>
      <c r="P21" s="9">
        <f t="shared" si="4"/>
        <v>6.6666666666666666E-2</v>
      </c>
      <c r="Q21" s="9">
        <f t="shared" si="4"/>
        <v>6.6666666666666666E-2</v>
      </c>
      <c r="R21" s="9">
        <f t="shared" si="4"/>
        <v>6.6666666666666666E-2</v>
      </c>
      <c r="S21" s="9">
        <f t="shared" si="4"/>
        <v>6.6666666666666666E-2</v>
      </c>
      <c r="T21" s="9">
        <f t="shared" si="4"/>
        <v>6.6666666666666666E-2</v>
      </c>
      <c r="U21" s="9">
        <f t="shared" si="4"/>
        <v>6.6666666666666666E-2</v>
      </c>
      <c r="V21" s="9">
        <f t="shared" si="4"/>
        <v>6.6666666666666666E-2</v>
      </c>
    </row>
    <row r="22" spans="1:23" x14ac:dyDescent="0.2">
      <c r="B22" s="2">
        <v>3</v>
      </c>
      <c r="C22" s="9">
        <f t="shared" ref="C22:F22" si="5">COUNTIF(C$3:C$17,"3")/$A$21</f>
        <v>6.6666666666666666E-2</v>
      </c>
      <c r="D22" s="9">
        <f t="shared" si="5"/>
        <v>0</v>
      </c>
      <c r="E22" s="9">
        <f t="shared" si="5"/>
        <v>6.6666666666666666E-2</v>
      </c>
      <c r="F22" s="9">
        <f t="shared" si="5"/>
        <v>6.6666666666666666E-2</v>
      </c>
      <c r="G22" s="9">
        <f>COUNTIF(G$3:G$17,"3")/$A$21</f>
        <v>0</v>
      </c>
      <c r="H22" s="9">
        <f t="shared" ref="H22:V22" si="6">COUNTIF(H$3:H$17,"3")/$A$21</f>
        <v>0</v>
      </c>
      <c r="I22" s="9">
        <f t="shared" si="6"/>
        <v>0</v>
      </c>
      <c r="J22" s="9">
        <f t="shared" si="6"/>
        <v>0</v>
      </c>
      <c r="K22" s="9">
        <f t="shared" si="6"/>
        <v>6.6666666666666666E-2</v>
      </c>
      <c r="L22" s="9">
        <f t="shared" si="6"/>
        <v>0</v>
      </c>
      <c r="M22" s="9">
        <f t="shared" si="6"/>
        <v>0</v>
      </c>
      <c r="N22" s="9">
        <f t="shared" si="6"/>
        <v>0</v>
      </c>
      <c r="O22" s="9">
        <f t="shared" si="6"/>
        <v>0</v>
      </c>
      <c r="P22" s="9">
        <f t="shared" si="6"/>
        <v>0</v>
      </c>
      <c r="Q22" s="9">
        <f t="shared" si="6"/>
        <v>0</v>
      </c>
      <c r="R22" s="9">
        <f t="shared" si="6"/>
        <v>6.6666666666666666E-2</v>
      </c>
      <c r="S22" s="9">
        <f t="shared" si="6"/>
        <v>6.6666666666666666E-2</v>
      </c>
      <c r="T22" s="9">
        <f t="shared" si="6"/>
        <v>0</v>
      </c>
      <c r="U22" s="9">
        <f t="shared" si="6"/>
        <v>0</v>
      </c>
      <c r="V22" s="9">
        <f t="shared" si="6"/>
        <v>6.6666666666666666E-2</v>
      </c>
    </row>
    <row r="23" spans="1:23" x14ac:dyDescent="0.2">
      <c r="B23" s="2">
        <v>4</v>
      </c>
      <c r="C23" s="9">
        <f t="shared" ref="C23:F23" si="7">COUNTIF(C$3:C$17,"4")/$A$21</f>
        <v>6.6666666666666666E-2</v>
      </c>
      <c r="D23" s="9">
        <f t="shared" si="7"/>
        <v>0</v>
      </c>
      <c r="E23" s="9">
        <f t="shared" si="7"/>
        <v>6.6666666666666666E-2</v>
      </c>
      <c r="F23" s="9">
        <f t="shared" si="7"/>
        <v>6.6666666666666666E-2</v>
      </c>
      <c r="G23" s="9">
        <f>COUNTIF(G$3:G$17,"4")/$A$21</f>
        <v>0</v>
      </c>
      <c r="H23" s="9">
        <f t="shared" ref="H23:V23" si="8">COUNTIF(H$3:H$17,"4")/$A$21</f>
        <v>0</v>
      </c>
      <c r="I23" s="9">
        <f t="shared" si="8"/>
        <v>0</v>
      </c>
      <c r="J23" s="9">
        <f t="shared" si="8"/>
        <v>0</v>
      </c>
      <c r="K23" s="9">
        <f t="shared" si="8"/>
        <v>0</v>
      </c>
      <c r="L23" s="9">
        <f t="shared" si="8"/>
        <v>0</v>
      </c>
      <c r="M23" s="9">
        <f t="shared" si="8"/>
        <v>0</v>
      </c>
      <c r="N23" s="9">
        <f t="shared" si="8"/>
        <v>0</v>
      </c>
      <c r="O23" s="9">
        <f t="shared" si="8"/>
        <v>0</v>
      </c>
      <c r="P23" s="9">
        <f t="shared" si="8"/>
        <v>0</v>
      </c>
      <c r="Q23" s="9">
        <f t="shared" si="8"/>
        <v>0</v>
      </c>
      <c r="R23" s="9">
        <f t="shared" si="8"/>
        <v>6.6666666666666666E-2</v>
      </c>
      <c r="S23" s="9">
        <f t="shared" si="8"/>
        <v>0</v>
      </c>
      <c r="T23" s="9">
        <f t="shared" si="8"/>
        <v>0</v>
      </c>
      <c r="U23" s="9">
        <f t="shared" si="8"/>
        <v>0</v>
      </c>
      <c r="V23" s="9">
        <f t="shared" si="8"/>
        <v>6.6666666666666666E-2</v>
      </c>
    </row>
    <row r="24" spans="1:23" x14ac:dyDescent="0.2">
      <c r="B24" s="2">
        <v>5</v>
      </c>
      <c r="C24" s="9">
        <f t="shared" ref="C24:F27" si="9">COUNTIF(C$3:C$17,"5")/$A$21</f>
        <v>6.6666666666666666E-2</v>
      </c>
      <c r="D24" s="9">
        <f t="shared" si="9"/>
        <v>0</v>
      </c>
      <c r="E24" s="9">
        <f t="shared" si="9"/>
        <v>0</v>
      </c>
      <c r="F24" s="9">
        <f t="shared" si="9"/>
        <v>0</v>
      </c>
      <c r="G24" s="9">
        <f>COUNTIF(G$3:G$17,"5")/$A$21</f>
        <v>0</v>
      </c>
      <c r="H24" s="9">
        <f t="shared" ref="H24:V24" si="10">COUNTIF(H$3:H$17,"5")/$A$21</f>
        <v>0</v>
      </c>
      <c r="I24" s="9">
        <f t="shared" si="10"/>
        <v>0</v>
      </c>
      <c r="J24" s="9">
        <f t="shared" si="10"/>
        <v>0</v>
      </c>
      <c r="K24" s="9">
        <f t="shared" si="10"/>
        <v>0</v>
      </c>
      <c r="L24" s="9">
        <f t="shared" si="10"/>
        <v>0</v>
      </c>
      <c r="M24" s="9">
        <f t="shared" si="10"/>
        <v>0</v>
      </c>
      <c r="N24" s="9">
        <f t="shared" si="10"/>
        <v>0</v>
      </c>
      <c r="O24" s="9">
        <f t="shared" si="10"/>
        <v>0</v>
      </c>
      <c r="P24" s="9">
        <f t="shared" si="10"/>
        <v>0</v>
      </c>
      <c r="Q24" s="9">
        <f t="shared" si="10"/>
        <v>0</v>
      </c>
      <c r="R24" s="9">
        <f t="shared" si="10"/>
        <v>0</v>
      </c>
      <c r="S24" s="9">
        <f t="shared" si="10"/>
        <v>0</v>
      </c>
      <c r="T24" s="9">
        <f t="shared" si="10"/>
        <v>0</v>
      </c>
      <c r="U24" s="9">
        <f t="shared" si="10"/>
        <v>0</v>
      </c>
      <c r="V24" s="9">
        <f t="shared" si="10"/>
        <v>0</v>
      </c>
    </row>
    <row r="25" spans="1:23" x14ac:dyDescent="0.2">
      <c r="B25" s="2">
        <v>6</v>
      </c>
      <c r="C25" s="9">
        <f>COUNTIF(C$3:C$17,"6")/$A$21</f>
        <v>6.6666666666666666E-2</v>
      </c>
      <c r="D25" s="9">
        <f t="shared" ref="D25:V25" si="11">COUNTIF(D$3:D$17,"6")/$A$21</f>
        <v>0</v>
      </c>
      <c r="E25" s="9">
        <f t="shared" si="11"/>
        <v>0</v>
      </c>
      <c r="F25" s="9">
        <f t="shared" si="11"/>
        <v>0</v>
      </c>
      <c r="G25" s="9">
        <f t="shared" si="11"/>
        <v>0</v>
      </c>
      <c r="H25" s="9">
        <f t="shared" si="11"/>
        <v>0</v>
      </c>
      <c r="I25" s="9">
        <f t="shared" si="11"/>
        <v>0</v>
      </c>
      <c r="J25" s="9">
        <f t="shared" si="11"/>
        <v>0</v>
      </c>
      <c r="K25" s="9">
        <f t="shared" si="11"/>
        <v>0</v>
      </c>
      <c r="L25" s="9">
        <f t="shared" si="11"/>
        <v>0</v>
      </c>
      <c r="M25" s="9">
        <f t="shared" si="11"/>
        <v>0</v>
      </c>
      <c r="N25" s="9">
        <f t="shared" si="11"/>
        <v>0</v>
      </c>
      <c r="O25" s="9">
        <f t="shared" si="11"/>
        <v>0</v>
      </c>
      <c r="P25" s="9">
        <f t="shared" si="11"/>
        <v>0</v>
      </c>
      <c r="Q25" s="9">
        <f t="shared" si="11"/>
        <v>0</v>
      </c>
      <c r="R25" s="9">
        <f t="shared" si="11"/>
        <v>0</v>
      </c>
      <c r="S25" s="9">
        <f t="shared" si="11"/>
        <v>0</v>
      </c>
      <c r="T25" s="9">
        <f t="shared" si="11"/>
        <v>0</v>
      </c>
      <c r="U25" s="9">
        <f t="shared" si="11"/>
        <v>0</v>
      </c>
      <c r="V25" s="9">
        <f t="shared" si="11"/>
        <v>0</v>
      </c>
    </row>
    <row r="26" spans="1:23" x14ac:dyDescent="0.2">
      <c r="B26" s="2">
        <v>7</v>
      </c>
      <c r="C26" s="9">
        <f>COUNTIF(C$3:C$17,"7")/$A$21</f>
        <v>0</v>
      </c>
      <c r="D26" s="9">
        <f t="shared" ref="D26:V26" si="12">COUNTIF(D$3:D$17,"7")/$A$21</f>
        <v>0</v>
      </c>
      <c r="E26" s="9">
        <f t="shared" si="12"/>
        <v>0</v>
      </c>
      <c r="F26" s="9">
        <f t="shared" si="12"/>
        <v>0</v>
      </c>
      <c r="G26" s="9">
        <f t="shared" si="12"/>
        <v>0</v>
      </c>
      <c r="H26" s="9">
        <f t="shared" si="12"/>
        <v>0</v>
      </c>
      <c r="I26" s="9">
        <f t="shared" si="12"/>
        <v>0</v>
      </c>
      <c r="J26" s="9">
        <f t="shared" si="12"/>
        <v>0</v>
      </c>
      <c r="K26" s="9">
        <f t="shared" si="12"/>
        <v>0</v>
      </c>
      <c r="L26" s="9">
        <f t="shared" si="12"/>
        <v>0</v>
      </c>
      <c r="M26" s="9">
        <f t="shared" si="12"/>
        <v>0</v>
      </c>
      <c r="N26" s="9">
        <f t="shared" si="12"/>
        <v>0</v>
      </c>
      <c r="O26" s="9">
        <f t="shared" si="12"/>
        <v>0</v>
      </c>
      <c r="P26" s="9">
        <f t="shared" si="12"/>
        <v>0</v>
      </c>
      <c r="Q26" s="9">
        <f t="shared" si="12"/>
        <v>0</v>
      </c>
      <c r="R26" s="9">
        <f t="shared" si="12"/>
        <v>0</v>
      </c>
      <c r="S26" s="9">
        <f t="shared" si="12"/>
        <v>0</v>
      </c>
      <c r="T26" s="9">
        <f t="shared" si="12"/>
        <v>0</v>
      </c>
      <c r="U26" s="9">
        <f t="shared" si="12"/>
        <v>0</v>
      </c>
      <c r="V26" s="9">
        <f t="shared" si="12"/>
        <v>0</v>
      </c>
    </row>
    <row r="27" spans="1:23" x14ac:dyDescent="0.2">
      <c r="B27" s="2">
        <v>8</v>
      </c>
      <c r="C27" s="9">
        <f>COUNTIF(C$3:C$17,"8")/$A$21</f>
        <v>0</v>
      </c>
      <c r="D27" s="9">
        <f t="shared" ref="D27:V27" si="13">COUNTIF(D$3:D$17,"8")/$A$21</f>
        <v>0</v>
      </c>
      <c r="E27" s="9">
        <f t="shared" si="13"/>
        <v>0</v>
      </c>
      <c r="F27" s="9">
        <f t="shared" si="13"/>
        <v>0</v>
      </c>
      <c r="G27" s="9">
        <f t="shared" si="13"/>
        <v>0</v>
      </c>
      <c r="H27" s="9">
        <f t="shared" si="13"/>
        <v>0</v>
      </c>
      <c r="I27" s="9">
        <f t="shared" si="13"/>
        <v>0</v>
      </c>
      <c r="J27" s="9">
        <f t="shared" si="13"/>
        <v>0</v>
      </c>
      <c r="K27" s="9">
        <f t="shared" si="13"/>
        <v>0</v>
      </c>
      <c r="L27" s="9">
        <f t="shared" si="13"/>
        <v>0</v>
      </c>
      <c r="M27" s="9">
        <f t="shared" si="13"/>
        <v>0</v>
      </c>
      <c r="N27" s="9">
        <f t="shared" si="13"/>
        <v>0</v>
      </c>
      <c r="O27" s="9">
        <f t="shared" si="13"/>
        <v>0</v>
      </c>
      <c r="P27" s="9">
        <f t="shared" si="13"/>
        <v>0</v>
      </c>
      <c r="Q27" s="9">
        <f t="shared" si="13"/>
        <v>0</v>
      </c>
      <c r="R27" s="9">
        <f t="shared" si="13"/>
        <v>0</v>
      </c>
      <c r="S27" s="9">
        <f t="shared" si="13"/>
        <v>0</v>
      </c>
      <c r="T27" s="9">
        <f t="shared" si="13"/>
        <v>0</v>
      </c>
      <c r="U27" s="9">
        <f t="shared" si="13"/>
        <v>0</v>
      </c>
      <c r="V27" s="9">
        <f t="shared" si="13"/>
        <v>0</v>
      </c>
    </row>
  </sheetData>
  <mergeCells count="2">
    <mergeCell ref="A2:B2"/>
    <mergeCell ref="A18:B18"/>
  </mergeCells>
  <conditionalFormatting sqref="F28:F1048576 F2 F18:F19">
    <cfRule type="containsText" dxfId="39" priority="80" operator="containsText" text="A">
      <formula>NOT(ISERROR(SEARCH("A",F2)))</formula>
    </cfRule>
  </conditionalFormatting>
  <conditionalFormatting sqref="D3:D18">
    <cfRule type="containsText" dxfId="38" priority="79" operator="containsText" text="D">
      <formula>NOT(ISERROR(SEARCH("D",D3)))</formula>
    </cfRule>
  </conditionalFormatting>
  <conditionalFormatting sqref="C3:C18">
    <cfRule type="containsText" dxfId="37" priority="78" operator="containsText" text="C">
      <formula>NOT(ISERROR(SEARCH("C",C3)))</formula>
    </cfRule>
  </conditionalFormatting>
  <conditionalFormatting sqref="G18">
    <cfRule type="containsText" dxfId="36" priority="77" operator="containsText" text="C">
      <formula>NOT(ISERROR(SEARCH("C",G18)))</formula>
    </cfRule>
  </conditionalFormatting>
  <conditionalFormatting sqref="H18">
    <cfRule type="containsText" dxfId="35" priority="76" operator="containsText" text="C">
      <formula>NOT(ISERROR(SEARCH("C",H18)))</formula>
    </cfRule>
  </conditionalFormatting>
  <conditionalFormatting sqref="I18">
    <cfRule type="containsText" dxfId="34" priority="75" operator="containsText" text="D">
      <formula>NOT(ISERROR(SEARCH("D",I18)))</formula>
    </cfRule>
  </conditionalFormatting>
  <conditionalFormatting sqref="J18">
    <cfRule type="containsText" dxfId="33" priority="74" operator="containsText" text="B">
      <formula>NOT(ISERROR(SEARCH("B",J18)))</formula>
    </cfRule>
  </conditionalFormatting>
  <conditionalFormatting sqref="K18">
    <cfRule type="containsText" dxfId="32" priority="73" operator="containsText" text="B">
      <formula>NOT(ISERROR(SEARCH("B",K18)))</formula>
    </cfRule>
  </conditionalFormatting>
  <conditionalFormatting sqref="L18">
    <cfRule type="containsText" dxfId="31" priority="72" operator="containsText" text="D">
      <formula>NOT(ISERROR(SEARCH("D",L18)))</formula>
    </cfRule>
  </conditionalFormatting>
  <conditionalFormatting sqref="M18">
    <cfRule type="containsText" dxfId="30" priority="71" operator="containsText" text="A">
      <formula>NOT(ISERROR(SEARCH("A",M18)))</formula>
    </cfRule>
  </conditionalFormatting>
  <conditionalFormatting sqref="C3:C17">
    <cfRule type="cellIs" dxfId="29" priority="70" operator="equal">
      <formula>$C$2</formula>
    </cfRule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17">
    <cfRule type="cellIs" dxfId="28" priority="69" operator="equal">
      <formula>$D$2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17">
    <cfRule type="cellIs" dxfId="27" priority="68" operator="equal">
      <formula>$E$2</formula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17">
    <cfRule type="cellIs" dxfId="26" priority="67" operator="equal">
      <formula>$F$2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17">
    <cfRule type="cellIs" dxfId="25" priority="66" operator="equal">
      <formula>$G$2</formula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17">
    <cfRule type="cellIs" dxfId="24" priority="65" operator="equal">
      <formula>$H$2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17">
    <cfRule type="cellIs" dxfId="23" priority="64" operator="equal">
      <formula>$I$2</formula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17">
    <cfRule type="cellIs" dxfId="22" priority="63" operator="equal">
      <formula>$J$2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17">
    <cfRule type="cellIs" dxfId="21" priority="62" operator="equal">
      <formula>$K$2</formula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17">
    <cfRule type="cellIs" dxfId="20" priority="61" operator="equal">
      <formula>$L$2</formula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17">
    <cfRule type="cellIs" dxfId="19" priority="60" operator="equal">
      <formula>$M$2</formula>
    </cfRule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ntainsText" dxfId="18" priority="59" operator="containsText" text="A">
      <formula>NOT(ISERROR(SEARCH("A",N18)))</formula>
    </cfRule>
  </conditionalFormatting>
  <conditionalFormatting sqref="N3:N17">
    <cfRule type="cellIs" dxfId="17" priority="58" operator="equal">
      <formula>$M$2</formula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ntainsText" dxfId="16" priority="57" operator="containsText" text="A">
      <formula>NOT(ISERROR(SEARCH("A",O18)))</formula>
    </cfRule>
  </conditionalFormatting>
  <conditionalFormatting sqref="O3:O17">
    <cfRule type="cellIs" dxfId="15" priority="56" operator="equal">
      <formula>$M$2</formula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">
    <cfRule type="containsText" dxfId="14" priority="55" operator="containsText" text="A">
      <formula>NOT(ISERROR(SEARCH("A",P18)))</formula>
    </cfRule>
  </conditionalFormatting>
  <conditionalFormatting sqref="P3:P17">
    <cfRule type="cellIs" dxfId="13" priority="54" operator="equal">
      <formula>$M$2</formula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">
    <cfRule type="containsText" dxfId="12" priority="53" operator="containsText" text="A">
      <formula>NOT(ISERROR(SEARCH("A",Q18)))</formula>
    </cfRule>
  </conditionalFormatting>
  <conditionalFormatting sqref="Q3:Q17">
    <cfRule type="cellIs" dxfId="11" priority="52" operator="equal">
      <formula>$M$2</formula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">
    <cfRule type="containsText" dxfId="10" priority="51" operator="containsText" text="A">
      <formula>NOT(ISERROR(SEARCH("A",R18)))</formula>
    </cfRule>
  </conditionalFormatting>
  <conditionalFormatting sqref="R3:R17">
    <cfRule type="cellIs" dxfId="9" priority="50" operator="equal">
      <formula>$M$2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">
    <cfRule type="containsText" dxfId="8" priority="49" operator="containsText" text="A">
      <formula>NOT(ISERROR(SEARCH("A",S18)))</formula>
    </cfRule>
  </conditionalFormatting>
  <conditionalFormatting sqref="S3:S17">
    <cfRule type="cellIs" dxfId="7" priority="48" operator="equal">
      <formula>$M$2</formula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8">
    <cfRule type="containsText" dxfId="6" priority="47" operator="containsText" text="A">
      <formula>NOT(ISERROR(SEARCH("A",T18)))</formula>
    </cfRule>
  </conditionalFormatting>
  <conditionalFormatting sqref="T3:T17">
    <cfRule type="cellIs" dxfId="5" priority="46" operator="equal">
      <formula>$M$2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">
    <cfRule type="containsText" dxfId="4" priority="45" operator="containsText" text="A">
      <formula>NOT(ISERROR(SEARCH("A",U18)))</formula>
    </cfRule>
  </conditionalFormatting>
  <conditionalFormatting sqref="U3:U17">
    <cfRule type="cellIs" dxfId="3" priority="44" operator="equal">
      <formula>$M$2</formula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">
    <cfRule type="containsText" dxfId="2" priority="43" operator="containsText" text="A">
      <formula>NOT(ISERROR(SEARCH("A",V18)))</formula>
    </cfRule>
  </conditionalFormatting>
  <conditionalFormatting sqref="V3:V17">
    <cfRule type="cellIs" dxfId="1" priority="42" operator="equal">
      <formula>$M$2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V17">
    <cfRule type="containsBlanks" dxfId="0" priority="21">
      <formula>LEN(TRIM(C3))=0</formula>
    </cfRule>
  </conditionalFormatting>
  <conditionalFormatting sqref="C20:C2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2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2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2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2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:H2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I2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:J2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:K2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:L2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:M2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:N2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:O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:P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:Q2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0:R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0:S2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0:T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:V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SectionA</vt:lpstr>
      <vt:lpstr>SectionB</vt:lpstr>
      <vt:lpstr>SectionC</vt:lpstr>
    </vt:vector>
  </TitlesOfParts>
  <Company>Brighton Grammar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Janson</dc:creator>
  <cp:lastModifiedBy>Microsoft Office User</cp:lastModifiedBy>
  <dcterms:created xsi:type="dcterms:W3CDTF">2018-10-11T11:52:38Z</dcterms:created>
  <dcterms:modified xsi:type="dcterms:W3CDTF">2019-10-07T10:24:28Z</dcterms:modified>
</cp:coreProperties>
</file>